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3235" windowHeight="9495"/>
  </bookViews>
  <sheets>
    <sheet name="Inicio" sheetId="1" r:id="rId1"/>
    <sheet name="Movimiento de Asuntos" sheetId="2" r:id="rId2"/>
    <sheet name="Renuncias" sheetId="4" r:id="rId3"/>
    <sheet name="Ejecutorias de los Penales" sheetId="5" r:id="rId4"/>
    <sheet name="Penales de Ejecutorias" sheetId="6" r:id="rId5"/>
    <sheet name="Personas Enjuiciadas" sheetId="7" r:id="rId6"/>
    <sheet name="Porcentaje Condenas" sheetId="8" r:id="rId7"/>
    <sheet name="Incumplimientos" sheetId="9" r:id="rId8"/>
    <sheet name="Terminación" sheetId="3" r:id="rId9"/>
  </sheets>
  <calcPr calcId="145621"/>
</workbook>
</file>

<file path=xl/calcChain.xml><?xml version="1.0" encoding="utf-8"?>
<calcChain xmlns="http://schemas.openxmlformats.org/spreadsheetml/2006/main">
  <c r="G29" i="6" l="1"/>
  <c r="C29" i="6"/>
  <c r="M29" i="6" l="1"/>
  <c r="F29" i="6"/>
  <c r="H29" i="6"/>
  <c r="I29" i="6"/>
  <c r="K29" i="6"/>
  <c r="J29" i="6"/>
  <c r="L29" i="6"/>
  <c r="D29" i="6"/>
  <c r="E29" i="6"/>
  <c r="E28" i="7" l="1"/>
  <c r="M28" i="7"/>
  <c r="O28" i="7"/>
  <c r="J28" i="7"/>
  <c r="C28" i="9"/>
  <c r="D28" i="9"/>
  <c r="C28" i="7"/>
  <c r="D28" i="7"/>
  <c r="L28" i="7"/>
  <c r="E28" i="9"/>
  <c r="C29" i="3"/>
  <c r="F28" i="7"/>
  <c r="N28" i="7"/>
  <c r="D29" i="3"/>
  <c r="G28" i="7"/>
  <c r="E29" i="3"/>
  <c r="H28" i="7"/>
  <c r="P28" i="7"/>
  <c r="F29" i="3"/>
  <c r="I28" i="7"/>
  <c r="K28" i="7"/>
  <c r="Q28" i="7"/>
  <c r="G29" i="3"/>
  <c r="D28" i="5" l="1"/>
  <c r="C28" i="5" l="1"/>
  <c r="N28" i="2"/>
  <c r="F28" i="5"/>
  <c r="F28" i="2"/>
  <c r="E28" i="2"/>
  <c r="M28" i="2"/>
  <c r="G28" i="2"/>
  <c r="H28" i="2"/>
  <c r="H28" i="5"/>
  <c r="I28" i="2"/>
  <c r="D28" i="4"/>
  <c r="E28" i="4"/>
  <c r="J28" i="2"/>
  <c r="C28" i="4"/>
  <c r="C28" i="2"/>
  <c r="K28" i="2"/>
  <c r="D28" i="2"/>
  <c r="L28" i="2"/>
  <c r="E28" i="5"/>
  <c r="G28" i="5"/>
  <c r="I28" i="5"/>
  <c r="J28" i="5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</calcChain>
</file>

<file path=xl/sharedStrings.xml><?xml version="1.0" encoding="utf-8"?>
<sst xmlns="http://schemas.openxmlformats.org/spreadsheetml/2006/main" count="230" uniqueCount="69">
  <si>
    <t>Movimiento de Asuntos</t>
  </si>
  <si>
    <t>Renuncias,(la víctima se acoge a la dispensa a no declarar)</t>
  </si>
  <si>
    <t>Personas enjuiciadas</t>
  </si>
  <si>
    <t>Porcentaje de condenados</t>
  </si>
  <si>
    <t>Incumplimientos</t>
  </si>
  <si>
    <t>Formas de Terminación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</si>
  <si>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</si>
  <si>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</si>
  <si>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</si>
  <si>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</si>
  <si>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</si>
  <si>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</si>
  <si>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</si>
  <si>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</si>
  <si>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</si>
  <si>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</si>
  <si>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</si>
  <si>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</si>
  <si>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</si>
  <si>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</si>
  <si>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</si>
  <si>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</si>
  <si>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</si>
  <si>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</si>
  <si>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 xml:space="preserve">Total procesos </t>
  </si>
  <si>
    <t>Procedimientos abreviados</t>
  </si>
  <si>
    <t>Diligencias Urgentes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</si>
  <si>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</si>
  <si>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</si>
  <si>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</si>
  <si>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</si>
  <si>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</si>
  <si>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</si>
  <si>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</si>
  <si>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</si>
  <si>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</si>
  <si>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Ejecutorias de los Juzgados de Violencia sobre la mujer</t>
  </si>
  <si>
    <t>de ellas corresponden a conformidades en Juzgados de Instrucción o de violencia contra la mujer</t>
  </si>
  <si>
    <t>Pendientes final trimestre</t>
  </si>
  <si>
    <t>Ejecutorias de los Juzgados de Penal</t>
  </si>
  <si>
    <t xml:space="preserve">Procedentes de juzgados de violencia sobre la mujer </t>
  </si>
  <si>
    <t>Resueltos: Archivo provisional</t>
  </si>
  <si>
    <t>Resueltos: Archivo definitivo</t>
  </si>
  <si>
    <t>Sin incoar</t>
  </si>
  <si>
    <t>En trámite</t>
  </si>
  <si>
    <t>Juzgados Penales de Ejecutorias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</si>
  <si>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</si>
  <si>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</si>
  <si>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</si>
  <si>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</si>
  <si>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</si>
  <si>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</si>
  <si>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</si>
  <si>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</si>
  <si>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</si>
  <si>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Medidas Cautelares Naturaleza Penal</t>
  </si>
  <si>
    <t>Medidas Cautelares Naturaleza Civil</t>
  </si>
  <si>
    <t>De penas art. 48 con relación Art. 57</t>
  </si>
  <si>
    <t>Incumplimiento de Medidas</t>
  </si>
  <si>
    <t xml:space="preserve">Condenatorias previa conformidad </t>
  </si>
  <si>
    <t>Por Archivo Definitivo</t>
  </si>
  <si>
    <t>Por otras
Causas</t>
  </si>
  <si>
    <t xml:space="preserve">Condenatoria </t>
  </si>
  <si>
    <t xml:space="preserve">Absolutoria </t>
  </si>
  <si>
    <t>Renuncias (Casos en los que la víctima  se acoge a la dispensa a la obligación de declarar como testigo Art.416 L.E.CRIM.)</t>
  </si>
  <si>
    <t>Varones</t>
  </si>
  <si>
    <t>Mujeres</t>
  </si>
  <si>
    <t>Ejecutorias de sentencias de los Juzgado de lo Penal en Procesos de Violencia de Género</t>
  </si>
  <si>
    <t>Sentencias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</si>
</sst>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4" tint="0.79995117038483843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0" fontId="4" fillId="0" borderId="0" xfId="0" applyFont="1" applyFill="1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0" borderId="2" xfId="0" applyNumberFormat="1" applyFont="1" applyBorder="1" applyAlignment="1">
      <alignment vertical="center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7" name="6 Rectángulo redondeado"/>
        <xdr:cNvSpPr/>
      </xdr:nvSpPr>
      <xdr:spPr>
        <a:xfrm>
          <a:off x="28575" y="0"/>
          <a:ext cx="161258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9" name="8 Rectángulo redondeado"/>
        <xdr:cNvSpPr/>
      </xdr:nvSpPr>
      <xdr:spPr>
        <a:xfrm>
          <a:off x="85725" y="17907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2019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95250</xdr:rowOff>
    </xdr:from>
    <xdr:to>
      <xdr:col>1</xdr:col>
      <xdr:colOff>386155</xdr:colOff>
      <xdr:row>8</xdr:row>
      <xdr:rowOff>85726</xdr:rowOff>
    </xdr:to>
    <xdr:pic>
      <xdr:nvPicPr>
        <xdr:cNvPr id="10" name="9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5" y="952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1" y="161925"/>
          <a:ext cx="12277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16410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5" y="676275"/>
          <a:ext cx="122846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12</xdr:col>
      <xdr:colOff>238125</xdr:colOff>
      <xdr:row>2</xdr:row>
      <xdr:rowOff>76200</xdr:rowOff>
    </xdr:from>
    <xdr:to>
      <xdr:col>13</xdr:col>
      <xdr:colOff>100875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354050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752475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144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768321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15069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RENUNCIAS</a:t>
          </a:r>
        </a:p>
      </xdr:txBody>
    </xdr:sp>
    <xdr:clientData/>
  </xdr:twoCellAnchor>
  <xdr:twoCellAnchor>
    <xdr:from>
      <xdr:col>10</xdr:col>
      <xdr:colOff>323850</xdr:colOff>
      <xdr:row>2</xdr:row>
      <xdr:rowOff>95250</xdr:rowOff>
    </xdr:from>
    <xdr:to>
      <xdr:col>11</xdr:col>
      <xdr:colOff>205650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21117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476250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0110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9527</xdr:colOff>
      <xdr:row>4</xdr:row>
      <xdr:rowOff>28575</xdr:rowOff>
    </xdr:from>
    <xdr:to>
      <xdr:col>10</xdr:col>
      <xdr:colOff>492276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2" y="676275"/>
          <a:ext cx="120175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EJECUTORIAS 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28575</xdr:colOff>
      <xdr:row>2</xdr:row>
      <xdr:rowOff>95250</xdr:rowOff>
    </xdr:from>
    <xdr:to>
      <xdr:col>11</xdr:col>
      <xdr:colOff>748575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05877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38100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1658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54412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16653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PENALES DE EJECUTORIAS    MOVIMIENTO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371475</xdr:colOff>
      <xdr:row>2</xdr:row>
      <xdr:rowOff>47625</xdr:rowOff>
    </xdr:from>
    <xdr:to>
      <xdr:col>12</xdr:col>
      <xdr:colOff>1091475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649200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19050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277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14</xdr:col>
      <xdr:colOff>34403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228355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314325</xdr:colOff>
      <xdr:row>2</xdr:row>
      <xdr:rowOff>76200</xdr:rowOff>
    </xdr:from>
    <xdr:to>
      <xdr:col>15</xdr:col>
      <xdr:colOff>81825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230225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781050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1696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10</xdr:col>
      <xdr:colOff>797135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49" y="676275"/>
          <a:ext cx="1170326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PORCENTAJES DE CONDENAS</a:t>
          </a:r>
        </a:p>
      </xdr:txBody>
    </xdr:sp>
    <xdr:clientData/>
  </xdr:twoCellAnchor>
  <xdr:twoCellAnchor>
    <xdr:from>
      <xdr:col>11</xdr:col>
      <xdr:colOff>152400</xdr:colOff>
      <xdr:row>2</xdr:row>
      <xdr:rowOff>28575</xdr:rowOff>
    </xdr:from>
    <xdr:to>
      <xdr:col>12</xdr:col>
      <xdr:colOff>34200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56347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542926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0300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559197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0368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INCUMPLIMIENTO DE MEDIDAS           </a:t>
          </a:r>
        </a:p>
      </xdr:txBody>
    </xdr:sp>
    <xdr:clientData/>
  </xdr:twoCellAnchor>
  <xdr:twoCellAnchor>
    <xdr:from>
      <xdr:col>11</xdr:col>
      <xdr:colOff>590549</xdr:colOff>
      <xdr:row>1</xdr:row>
      <xdr:rowOff>152400</xdr:rowOff>
    </xdr:from>
    <xdr:to>
      <xdr:col>12</xdr:col>
      <xdr:colOff>472349</xdr:colOff>
      <xdr:row>5</xdr:row>
      <xdr:rowOff>19500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001624" y="3143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552450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20967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568220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21029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</a:p>
      </xdr:txBody>
    </xdr:sp>
    <xdr:clientData/>
  </xdr:twoCellAnchor>
  <xdr:twoCellAnchor>
    <xdr:from>
      <xdr:col>9</xdr:col>
      <xdr:colOff>809625</xdr:colOff>
      <xdr:row>2</xdr:row>
      <xdr:rowOff>85725</xdr:rowOff>
    </xdr:from>
    <xdr:to>
      <xdr:col>10</xdr:col>
      <xdr:colOff>691425</xdr:colOff>
      <xdr:row>5</xdr:row>
      <xdr:rowOff>114750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011150" y="4095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G24"/>
  <sheetViews>
    <sheetView tabSelected="1" workbookViewId="0"/>
  </sheetViews>
  <sheetFormatPr baseColWidth="10" defaultRowHeight="12.75" x14ac:dyDescent="0.2"/>
  <cols>
    <col min="4" max="4" width="43.125" customWidth="1"/>
  </cols>
  <sheetData>
    <row r="15" spans="1:4" x14ac:dyDescent="0.2">
      <c r="A15" s="1"/>
    </row>
    <row r="16" spans="1:4" s="1" customFormat="1" ht="14.25" x14ac:dyDescent="0.2">
      <c r="A16" s="2"/>
      <c r="B16" s="18" t="s">
        <v>0</v>
      </c>
      <c r="C16" s="18"/>
      <c r="D16" s="18"/>
    </row>
    <row r="17" spans="1:7" s="1" customFormat="1" ht="14.25" x14ac:dyDescent="0.2">
      <c r="A17" s="2"/>
      <c r="B17" s="18" t="s">
        <v>1</v>
      </c>
      <c r="C17" s="18"/>
      <c r="D17" s="18"/>
      <c r="E17" s="18"/>
      <c r="F17" s="18"/>
      <c r="G17" s="18"/>
    </row>
    <row r="18" spans="1:7" s="1" customFormat="1" ht="14.25" x14ac:dyDescent="0.2">
      <c r="A18" s="2"/>
      <c r="B18" s="18" t="s">
        <v>39</v>
      </c>
      <c r="C18" s="18"/>
      <c r="D18" s="18"/>
    </row>
    <row r="19" spans="1:7" s="1" customFormat="1" ht="14.25" x14ac:dyDescent="0.2">
      <c r="A19" s="2"/>
      <c r="B19" s="18" t="s">
        <v>45</v>
      </c>
      <c r="C19" s="18"/>
      <c r="D19" s="18"/>
    </row>
    <row r="20" spans="1:7" s="1" customFormat="1" ht="14.25" x14ac:dyDescent="0.2">
      <c r="A20" s="2"/>
      <c r="B20" s="18" t="s">
        <v>2</v>
      </c>
      <c r="C20" s="18"/>
      <c r="D20" s="18"/>
    </row>
    <row r="21" spans="1:7" s="1" customFormat="1" ht="14.25" x14ac:dyDescent="0.2">
      <c r="A21" s="2"/>
      <c r="B21" s="18" t="s">
        <v>3</v>
      </c>
      <c r="C21" s="18"/>
      <c r="D21" s="18"/>
    </row>
    <row r="22" spans="1:7" s="1" customFormat="1" ht="14.25" x14ac:dyDescent="0.2">
      <c r="A22" s="2"/>
      <c r="B22" s="18" t="s">
        <v>4</v>
      </c>
      <c r="C22" s="18"/>
      <c r="D22" s="18"/>
    </row>
    <row r="23" spans="1:7" s="1" customFormat="1" ht="14.25" x14ac:dyDescent="0.2">
      <c r="A23" s="2"/>
      <c r="B23" s="18" t="s">
        <v>5</v>
      </c>
      <c r="C23" s="18"/>
      <c r="D23" s="18"/>
    </row>
    <row r="24" spans="1:7" x14ac:dyDescent="0.2">
      <c r="A24" s="2"/>
    </row>
  </sheetData>
  <mergeCells count="9">
    <mergeCell ref="E17:G17"/>
    <mergeCell ref="B19:D19"/>
    <mergeCell ref="B23:D23"/>
    <mergeCell ref="B16:D16"/>
    <mergeCell ref="B18:D18"/>
    <mergeCell ref="B20:D20"/>
    <mergeCell ref="B21:D21"/>
    <mergeCell ref="B22:D22"/>
    <mergeCell ref="B17:D17"/>
  </mergeCells>
  <hyperlinks>
    <hyperlink ref="B16" location="Asuntos!A1" display="Movimiento de Asuntos"/>
    <hyperlink ref="B17" location="'La víctima se acoge a la dispen'!A1" display="Renuncias,(la víctima se acoge a la dispensa a no declarar)"/>
    <hyperlink ref="B18" location="Ejecutorias!A1" display="Ejecutorias"/>
    <hyperlink ref="B20" location="'Personas Enjuiciadas'!A1" display="Personas enjuiciadas"/>
    <hyperlink ref="B21" location="'% condenados'!A1" display="Porcentaje de condenados"/>
    <hyperlink ref="B22" location="Incumplimientos!A1" display="Incumplimientos"/>
    <hyperlink ref="B23" location="Terminacion!A1" display="Formas de Terminación"/>
    <hyperlink ref="B16:D16" location="'Movimiento de Asuntos'!A1" display="Movimiento de Asuntos"/>
    <hyperlink ref="B17:G17" location="Renuncias!A1" display="Renuncias,(la víctima se acoge a la dispensa a no declarar)"/>
    <hyperlink ref="B18:D18" location="'Ejecutorias de los Penales'!A1" display="Ejecutorias"/>
    <hyperlink ref="B19" location="'Penales de Ejecutorias'!A1" display="Juzgados Penales de Ejecutorias"/>
    <hyperlink ref="B21:D21" location="'Porcentaje Condenas'!A1" display="Porcentaje de condenados"/>
    <hyperlink ref="B22:D22" location="Incumplimientos!A1" display="Incumplimientos"/>
    <hyperlink ref="B23:D23" location="Terminación!A1" display="Formas de Terminación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9" max="19" width="11.75" customWidth="1"/>
  </cols>
  <sheetData>
    <row r="9" spans="2:14" ht="44.25" customHeight="1" thickBot="1" x14ac:dyDescent="0.25">
      <c r="C9" s="19" t="s">
        <v>24</v>
      </c>
      <c r="D9" s="19"/>
      <c r="E9" s="19"/>
      <c r="F9" s="20"/>
      <c r="G9" s="19" t="s">
        <v>25</v>
      </c>
      <c r="H9" s="19"/>
      <c r="I9" s="19"/>
      <c r="J9" s="20"/>
      <c r="K9" s="19" t="s">
        <v>26</v>
      </c>
      <c r="L9" s="19"/>
      <c r="M9" s="19"/>
      <c r="N9" s="20"/>
    </row>
    <row r="10" spans="2:14" ht="44.25" customHeight="1" thickBot="1" x14ac:dyDescent="0.25">
      <c r="C10" s="8" t="s">
        <v>27</v>
      </c>
      <c r="D10" s="8" t="s">
        <v>28</v>
      </c>
      <c r="E10" s="8" t="s">
        <v>29</v>
      </c>
      <c r="F10" s="8" t="s">
        <v>30</v>
      </c>
      <c r="G10" s="8" t="s">
        <v>27</v>
      </c>
      <c r="H10" s="8" t="s">
        <v>28</v>
      </c>
      <c r="I10" s="8" t="s">
        <v>29</v>
      </c>
      <c r="J10" s="8" t="s">
        <v>30</v>
      </c>
      <c r="K10" s="8" t="s">
        <v>27</v>
      </c>
      <c r="L10" s="8" t="s">
        <v>28</v>
      </c>
      <c r="M10" s="8" t="s">
        <v>29</v>
      </c>
      <c r="N10" s="8" t="s">
        <v>30</v>
      </c>
    </row>
    <row r="11" spans="2:14" ht="20.100000000000001" customHeight="1" thickBot="1" x14ac:dyDescent="0.25">
      <c r="B11" s="3" t="s">
        <v>6</v>
      </c>
      <c r="C11" s="15">
        <v>5968</v>
      </c>
      <c r="D11" s="15">
        <v>157</v>
      </c>
      <c r="E11" s="15">
        <v>6541</v>
      </c>
      <c r="F11" s="15">
        <v>3357</v>
      </c>
      <c r="G11" s="15">
        <v>2687</v>
      </c>
      <c r="H11" s="15">
        <v>63</v>
      </c>
      <c r="I11" s="15">
        <v>2984</v>
      </c>
      <c r="J11" s="15">
        <v>2696</v>
      </c>
      <c r="K11" s="15">
        <v>3281</v>
      </c>
      <c r="L11" s="15">
        <v>94</v>
      </c>
      <c r="M11" s="15">
        <v>3557</v>
      </c>
      <c r="N11" s="15">
        <v>661</v>
      </c>
    </row>
    <row r="12" spans="2:14" ht="20.100000000000001" customHeight="1" thickBot="1" x14ac:dyDescent="0.25">
      <c r="B12" s="4" t="s">
        <v>7</v>
      </c>
      <c r="C12" s="16">
        <v>734</v>
      </c>
      <c r="D12" s="16">
        <v>13</v>
      </c>
      <c r="E12" s="16">
        <v>787</v>
      </c>
      <c r="F12" s="16">
        <v>182</v>
      </c>
      <c r="G12" s="16">
        <v>413</v>
      </c>
      <c r="H12" s="16">
        <v>7</v>
      </c>
      <c r="I12" s="16">
        <v>458</v>
      </c>
      <c r="J12" s="16">
        <v>173</v>
      </c>
      <c r="K12" s="16">
        <v>321</v>
      </c>
      <c r="L12" s="16">
        <v>6</v>
      </c>
      <c r="M12" s="16">
        <v>329</v>
      </c>
      <c r="N12" s="16">
        <v>9</v>
      </c>
    </row>
    <row r="13" spans="2:14" ht="20.100000000000001" customHeight="1" thickBot="1" x14ac:dyDescent="0.25">
      <c r="B13" s="4" t="s">
        <v>8</v>
      </c>
      <c r="C13" s="16">
        <v>607</v>
      </c>
      <c r="D13" s="16">
        <v>3</v>
      </c>
      <c r="E13" s="16">
        <v>625</v>
      </c>
      <c r="F13" s="16">
        <v>152</v>
      </c>
      <c r="G13" s="16">
        <v>360</v>
      </c>
      <c r="H13" s="16">
        <v>1</v>
      </c>
      <c r="I13" s="16">
        <v>389</v>
      </c>
      <c r="J13" s="16">
        <v>124</v>
      </c>
      <c r="K13" s="16">
        <v>247</v>
      </c>
      <c r="L13" s="16">
        <v>2</v>
      </c>
      <c r="M13" s="16">
        <v>236</v>
      </c>
      <c r="N13" s="16">
        <v>28</v>
      </c>
    </row>
    <row r="14" spans="2:14" ht="20.100000000000001" customHeight="1" thickBot="1" x14ac:dyDescent="0.25">
      <c r="B14" s="4" t="s">
        <v>9</v>
      </c>
      <c r="C14" s="16">
        <v>1106</v>
      </c>
      <c r="D14" s="16">
        <v>14</v>
      </c>
      <c r="E14" s="16">
        <v>1030</v>
      </c>
      <c r="F14" s="16">
        <v>215</v>
      </c>
      <c r="G14" s="16">
        <v>812</v>
      </c>
      <c r="H14" s="16">
        <v>11</v>
      </c>
      <c r="I14" s="16">
        <v>742</v>
      </c>
      <c r="J14" s="16">
        <v>171</v>
      </c>
      <c r="K14" s="16">
        <v>294</v>
      </c>
      <c r="L14" s="16">
        <v>3</v>
      </c>
      <c r="M14" s="16">
        <v>288</v>
      </c>
      <c r="N14" s="16">
        <v>44</v>
      </c>
    </row>
    <row r="15" spans="2:14" ht="20.100000000000001" customHeight="1" thickBot="1" x14ac:dyDescent="0.25">
      <c r="B15" s="4" t="s">
        <v>10</v>
      </c>
      <c r="C15" s="16">
        <v>921</v>
      </c>
      <c r="D15" s="16">
        <v>12</v>
      </c>
      <c r="E15" s="16">
        <v>958</v>
      </c>
      <c r="F15" s="16">
        <v>312</v>
      </c>
      <c r="G15" s="16">
        <v>454</v>
      </c>
      <c r="H15" s="16">
        <v>6</v>
      </c>
      <c r="I15" s="16">
        <v>506</v>
      </c>
      <c r="J15" s="16">
        <v>230</v>
      </c>
      <c r="K15" s="16">
        <v>467</v>
      </c>
      <c r="L15" s="16">
        <v>6</v>
      </c>
      <c r="M15" s="16">
        <v>452</v>
      </c>
      <c r="N15" s="16">
        <v>82</v>
      </c>
    </row>
    <row r="16" spans="2:14" ht="20.100000000000001" customHeight="1" thickBot="1" x14ac:dyDescent="0.25">
      <c r="B16" s="4" t="s">
        <v>11</v>
      </c>
      <c r="C16" s="16">
        <v>301</v>
      </c>
      <c r="D16" s="16">
        <v>3</v>
      </c>
      <c r="E16" s="16">
        <v>310</v>
      </c>
      <c r="F16" s="16">
        <v>69</v>
      </c>
      <c r="G16" s="16">
        <v>97</v>
      </c>
      <c r="H16" s="16">
        <v>3</v>
      </c>
      <c r="I16" s="16">
        <v>93</v>
      </c>
      <c r="J16" s="16">
        <v>58</v>
      </c>
      <c r="K16" s="16">
        <v>204</v>
      </c>
      <c r="L16" s="16">
        <v>0</v>
      </c>
      <c r="M16" s="16">
        <v>217</v>
      </c>
      <c r="N16" s="16">
        <v>11</v>
      </c>
    </row>
    <row r="17" spans="2:14" ht="20.100000000000001" customHeight="1" thickBot="1" x14ac:dyDescent="0.25">
      <c r="B17" s="4" t="s">
        <v>12</v>
      </c>
      <c r="C17" s="16">
        <v>1089</v>
      </c>
      <c r="D17" s="16">
        <v>7</v>
      </c>
      <c r="E17" s="16">
        <v>1082</v>
      </c>
      <c r="F17" s="16">
        <v>396</v>
      </c>
      <c r="G17" s="16">
        <v>673</v>
      </c>
      <c r="H17" s="16">
        <v>6</v>
      </c>
      <c r="I17" s="16">
        <v>662</v>
      </c>
      <c r="J17" s="16">
        <v>349</v>
      </c>
      <c r="K17" s="16">
        <v>416</v>
      </c>
      <c r="L17" s="16">
        <v>1</v>
      </c>
      <c r="M17" s="16">
        <v>420</v>
      </c>
      <c r="N17" s="16">
        <v>47</v>
      </c>
    </row>
    <row r="18" spans="2:14" ht="20.100000000000001" customHeight="1" thickBot="1" x14ac:dyDescent="0.25">
      <c r="B18" s="4" t="s">
        <v>13</v>
      </c>
      <c r="C18" s="16">
        <v>1167</v>
      </c>
      <c r="D18" s="16">
        <v>9</v>
      </c>
      <c r="E18" s="16">
        <v>1101</v>
      </c>
      <c r="F18" s="16">
        <v>702</v>
      </c>
      <c r="G18" s="16">
        <v>554</v>
      </c>
      <c r="H18" s="16">
        <v>7</v>
      </c>
      <c r="I18" s="16">
        <v>516</v>
      </c>
      <c r="J18" s="16">
        <v>554</v>
      </c>
      <c r="K18" s="16">
        <v>613</v>
      </c>
      <c r="L18" s="16">
        <v>2</v>
      </c>
      <c r="M18" s="16">
        <v>585</v>
      </c>
      <c r="N18" s="16">
        <v>148</v>
      </c>
    </row>
    <row r="19" spans="2:14" ht="20.100000000000001" customHeight="1" thickBot="1" x14ac:dyDescent="0.25">
      <c r="B19" s="4" t="s">
        <v>14</v>
      </c>
      <c r="C19" s="16">
        <v>5469</v>
      </c>
      <c r="D19" s="16">
        <v>96</v>
      </c>
      <c r="E19" s="16">
        <v>5323</v>
      </c>
      <c r="F19" s="16">
        <v>2824</v>
      </c>
      <c r="G19" s="16">
        <v>2237</v>
      </c>
      <c r="H19" s="16">
        <v>84</v>
      </c>
      <c r="I19" s="16">
        <v>2182</v>
      </c>
      <c r="J19" s="16">
        <v>1223</v>
      </c>
      <c r="K19" s="16">
        <v>3232</v>
      </c>
      <c r="L19" s="16">
        <v>12</v>
      </c>
      <c r="M19" s="16">
        <v>3141</v>
      </c>
      <c r="N19" s="16">
        <v>1601</v>
      </c>
    </row>
    <row r="20" spans="2:14" ht="20.100000000000001" customHeight="1" thickBot="1" x14ac:dyDescent="0.25">
      <c r="B20" s="4" t="s">
        <v>15</v>
      </c>
      <c r="C20" s="16">
        <v>3985</v>
      </c>
      <c r="D20" s="16">
        <v>35</v>
      </c>
      <c r="E20" s="16">
        <v>3840</v>
      </c>
      <c r="F20" s="16">
        <v>1382</v>
      </c>
      <c r="G20" s="16">
        <v>2255</v>
      </c>
      <c r="H20" s="16">
        <v>31</v>
      </c>
      <c r="I20" s="16">
        <v>2191</v>
      </c>
      <c r="J20" s="16">
        <v>1107</v>
      </c>
      <c r="K20" s="16">
        <v>1730</v>
      </c>
      <c r="L20" s="16">
        <v>4</v>
      </c>
      <c r="M20" s="16">
        <v>1649</v>
      </c>
      <c r="N20" s="16">
        <v>275</v>
      </c>
    </row>
    <row r="21" spans="2:14" ht="20.100000000000001" customHeight="1" thickBot="1" x14ac:dyDescent="0.25">
      <c r="B21" s="4" t="s">
        <v>16</v>
      </c>
      <c r="C21" s="16">
        <v>456</v>
      </c>
      <c r="D21" s="16">
        <v>6</v>
      </c>
      <c r="E21" s="16">
        <v>440</v>
      </c>
      <c r="F21" s="16">
        <v>255</v>
      </c>
      <c r="G21" s="16">
        <v>417</v>
      </c>
      <c r="H21" s="16">
        <v>6</v>
      </c>
      <c r="I21" s="16">
        <v>400</v>
      </c>
      <c r="J21" s="16">
        <v>238</v>
      </c>
      <c r="K21" s="16">
        <v>39</v>
      </c>
      <c r="L21" s="16">
        <v>0</v>
      </c>
      <c r="M21" s="16">
        <v>40</v>
      </c>
      <c r="N21" s="16">
        <v>17</v>
      </c>
    </row>
    <row r="22" spans="2:14" ht="20.100000000000001" customHeight="1" thickBot="1" x14ac:dyDescent="0.25">
      <c r="B22" s="4" t="s">
        <v>17</v>
      </c>
      <c r="C22" s="16">
        <v>1190</v>
      </c>
      <c r="D22" s="16">
        <v>33</v>
      </c>
      <c r="E22" s="16">
        <v>1308</v>
      </c>
      <c r="F22" s="16">
        <v>406</v>
      </c>
      <c r="G22" s="16">
        <v>894</v>
      </c>
      <c r="H22" s="16">
        <v>31</v>
      </c>
      <c r="I22" s="16">
        <v>1008</v>
      </c>
      <c r="J22" s="16">
        <v>376</v>
      </c>
      <c r="K22" s="16">
        <v>296</v>
      </c>
      <c r="L22" s="16">
        <v>2</v>
      </c>
      <c r="M22" s="16">
        <v>300</v>
      </c>
      <c r="N22" s="16">
        <v>30</v>
      </c>
    </row>
    <row r="23" spans="2:14" ht="20.100000000000001" customHeight="1" thickBot="1" x14ac:dyDescent="0.25">
      <c r="B23" s="4" t="s">
        <v>18</v>
      </c>
      <c r="C23" s="16">
        <v>5436</v>
      </c>
      <c r="D23" s="16">
        <v>138</v>
      </c>
      <c r="E23" s="16">
        <v>5240</v>
      </c>
      <c r="F23" s="16">
        <v>3645</v>
      </c>
      <c r="G23" s="16">
        <v>3291</v>
      </c>
      <c r="H23" s="16">
        <v>127</v>
      </c>
      <c r="I23" s="16">
        <v>3132</v>
      </c>
      <c r="J23" s="16">
        <v>3412</v>
      </c>
      <c r="K23" s="16">
        <v>2145</v>
      </c>
      <c r="L23" s="16">
        <v>11</v>
      </c>
      <c r="M23" s="16">
        <v>2108</v>
      </c>
      <c r="N23" s="16">
        <v>233</v>
      </c>
    </row>
    <row r="24" spans="2:14" ht="20.100000000000001" customHeight="1" thickBot="1" x14ac:dyDescent="0.25">
      <c r="B24" s="4" t="s">
        <v>19</v>
      </c>
      <c r="C24" s="16">
        <v>837</v>
      </c>
      <c r="D24" s="16">
        <v>40</v>
      </c>
      <c r="E24" s="16">
        <v>758</v>
      </c>
      <c r="F24" s="16">
        <v>372</v>
      </c>
      <c r="G24" s="16">
        <v>343</v>
      </c>
      <c r="H24" s="16">
        <v>36</v>
      </c>
      <c r="I24" s="16">
        <v>331</v>
      </c>
      <c r="J24" s="16">
        <v>271</v>
      </c>
      <c r="K24" s="16">
        <v>494</v>
      </c>
      <c r="L24" s="16">
        <v>4</v>
      </c>
      <c r="M24" s="16">
        <v>427</v>
      </c>
      <c r="N24" s="16">
        <v>101</v>
      </c>
    </row>
    <row r="25" spans="2:14" ht="20.100000000000001" customHeight="1" thickBot="1" x14ac:dyDescent="0.25">
      <c r="B25" s="4" t="s">
        <v>20</v>
      </c>
      <c r="C25" s="16">
        <v>333</v>
      </c>
      <c r="D25" s="16">
        <v>5</v>
      </c>
      <c r="E25" s="16">
        <v>364</v>
      </c>
      <c r="F25" s="16">
        <v>64</v>
      </c>
      <c r="G25" s="16">
        <v>274</v>
      </c>
      <c r="H25" s="16">
        <v>5</v>
      </c>
      <c r="I25" s="16">
        <v>299</v>
      </c>
      <c r="J25" s="16">
        <v>62</v>
      </c>
      <c r="K25" s="16">
        <v>59</v>
      </c>
      <c r="L25" s="16">
        <v>0</v>
      </c>
      <c r="M25" s="16">
        <v>65</v>
      </c>
      <c r="N25" s="16">
        <v>2</v>
      </c>
    </row>
    <row r="26" spans="2:14" ht="20.100000000000001" customHeight="1" thickBot="1" x14ac:dyDescent="0.25">
      <c r="B26" s="5" t="s">
        <v>21</v>
      </c>
      <c r="C26" s="16">
        <v>1190</v>
      </c>
      <c r="D26" s="16">
        <v>40</v>
      </c>
      <c r="E26" s="16">
        <v>1239</v>
      </c>
      <c r="F26" s="16">
        <v>566</v>
      </c>
      <c r="G26" s="16">
        <v>803</v>
      </c>
      <c r="H26" s="16">
        <v>32</v>
      </c>
      <c r="I26" s="16">
        <v>869</v>
      </c>
      <c r="J26" s="16">
        <v>502</v>
      </c>
      <c r="K26" s="16">
        <v>387</v>
      </c>
      <c r="L26" s="16">
        <v>8</v>
      </c>
      <c r="M26" s="16">
        <v>370</v>
      </c>
      <c r="N26" s="16">
        <v>64</v>
      </c>
    </row>
    <row r="27" spans="2:14" ht="20.100000000000001" customHeight="1" thickBot="1" x14ac:dyDescent="0.25">
      <c r="B27" s="6" t="s">
        <v>22</v>
      </c>
      <c r="C27" s="17">
        <v>151</v>
      </c>
      <c r="D27" s="17">
        <v>0</v>
      </c>
      <c r="E27" s="17">
        <v>137</v>
      </c>
      <c r="F27" s="17">
        <v>69</v>
      </c>
      <c r="G27" s="17">
        <v>71</v>
      </c>
      <c r="H27" s="17">
        <v>0</v>
      </c>
      <c r="I27" s="17">
        <v>61</v>
      </c>
      <c r="J27" s="17">
        <v>45</v>
      </c>
      <c r="K27" s="17">
        <v>80</v>
      </c>
      <c r="L27" s="17">
        <v>0</v>
      </c>
      <c r="M27" s="17">
        <v>76</v>
      </c>
      <c r="N27" s="17">
        <v>24</v>
      </c>
    </row>
    <row r="28" spans="2:14" ht="20.100000000000001" customHeight="1" thickBot="1" x14ac:dyDescent="0.25">
      <c r="B28" s="7" t="s">
        <v>23</v>
      </c>
      <c r="C28" s="9">
        <f>SUM(C11:C27)</f>
        <v>30940</v>
      </c>
      <c r="D28" s="9">
        <f t="shared" ref="D28:N28" si="0">SUM(D11:D27)</f>
        <v>611</v>
      </c>
      <c r="E28" s="9">
        <f t="shared" si="0"/>
        <v>31083</v>
      </c>
      <c r="F28" s="9">
        <f t="shared" si="0"/>
        <v>14968</v>
      </c>
      <c r="G28" s="9">
        <f t="shared" si="0"/>
        <v>16635</v>
      </c>
      <c r="H28" s="9">
        <f t="shared" si="0"/>
        <v>456</v>
      </c>
      <c r="I28" s="9">
        <f t="shared" si="0"/>
        <v>16823</v>
      </c>
      <c r="J28" s="9">
        <f t="shared" si="0"/>
        <v>11591</v>
      </c>
      <c r="K28" s="9">
        <f t="shared" si="0"/>
        <v>14305</v>
      </c>
      <c r="L28" s="9">
        <f t="shared" si="0"/>
        <v>155</v>
      </c>
      <c r="M28" s="9">
        <f t="shared" si="0"/>
        <v>14260</v>
      </c>
      <c r="N28" s="9">
        <f t="shared" si="0"/>
        <v>3377</v>
      </c>
    </row>
    <row r="29" spans="2:14" x14ac:dyDescent="0.2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E29"/>
  <sheetViews>
    <sheetView workbookViewId="0"/>
  </sheetViews>
  <sheetFormatPr baseColWidth="10" defaultRowHeight="12.75" x14ac:dyDescent="0.2"/>
  <cols>
    <col min="1" max="1" width="8.625" customWidth="1"/>
    <col min="2" max="5" width="26.375" customWidth="1"/>
    <col min="19" max="19" width="11.75" customWidth="1"/>
  </cols>
  <sheetData>
    <row r="9" spans="2:5" ht="44.25" customHeight="1" thickBot="1" x14ac:dyDescent="0.25">
      <c r="C9" s="19" t="s">
        <v>64</v>
      </c>
      <c r="D9" s="19" t="s">
        <v>31</v>
      </c>
      <c r="E9" s="19" t="s">
        <v>32</v>
      </c>
    </row>
    <row r="10" spans="2:5" ht="44.25" customHeight="1" thickBot="1" x14ac:dyDescent="0.25">
      <c r="C10" s="8" t="s">
        <v>33</v>
      </c>
      <c r="D10" s="8" t="s">
        <v>34</v>
      </c>
      <c r="E10" s="8" t="s">
        <v>35</v>
      </c>
    </row>
    <row r="11" spans="2:5" ht="20.100000000000001" customHeight="1" thickBot="1" x14ac:dyDescent="0.25">
      <c r="B11" s="3" t="s">
        <v>6</v>
      </c>
      <c r="C11" s="15">
        <v>767</v>
      </c>
      <c r="D11" s="15">
        <v>261</v>
      </c>
      <c r="E11" s="15">
        <v>1028</v>
      </c>
    </row>
    <row r="12" spans="2:5" ht="20.100000000000001" customHeight="1" thickBot="1" x14ac:dyDescent="0.25">
      <c r="B12" s="4" t="s">
        <v>7</v>
      </c>
      <c r="C12" s="16">
        <v>24</v>
      </c>
      <c r="D12" s="16">
        <v>30</v>
      </c>
      <c r="E12" s="16">
        <v>54</v>
      </c>
    </row>
    <row r="13" spans="2:5" ht="20.100000000000001" customHeight="1" thickBot="1" x14ac:dyDescent="0.25">
      <c r="B13" s="4" t="s">
        <v>8</v>
      </c>
      <c r="C13" s="16">
        <v>17</v>
      </c>
      <c r="D13" s="16">
        <v>4</v>
      </c>
      <c r="E13" s="16">
        <v>21</v>
      </c>
    </row>
    <row r="14" spans="2:5" ht="20.100000000000001" customHeight="1" thickBot="1" x14ac:dyDescent="0.25">
      <c r="B14" s="4" t="s">
        <v>9</v>
      </c>
      <c r="C14" s="16">
        <v>59</v>
      </c>
      <c r="D14" s="16">
        <v>31</v>
      </c>
      <c r="E14" s="16">
        <v>90</v>
      </c>
    </row>
    <row r="15" spans="2:5" ht="20.100000000000001" customHeight="1" thickBot="1" x14ac:dyDescent="0.25">
      <c r="B15" s="4" t="s">
        <v>10</v>
      </c>
      <c r="C15" s="16">
        <v>32</v>
      </c>
      <c r="D15" s="16">
        <v>12</v>
      </c>
      <c r="E15" s="16">
        <v>44</v>
      </c>
    </row>
    <row r="16" spans="2:5" ht="20.100000000000001" customHeight="1" thickBot="1" x14ac:dyDescent="0.25">
      <c r="B16" s="4" t="s">
        <v>11</v>
      </c>
      <c r="C16" s="16">
        <v>40</v>
      </c>
      <c r="D16" s="16">
        <v>19</v>
      </c>
      <c r="E16" s="16">
        <v>59</v>
      </c>
    </row>
    <row r="17" spans="2:5" ht="20.100000000000001" customHeight="1" thickBot="1" x14ac:dyDescent="0.25">
      <c r="B17" s="4" t="s">
        <v>12</v>
      </c>
      <c r="C17" s="16">
        <v>96</v>
      </c>
      <c r="D17" s="16">
        <v>50</v>
      </c>
      <c r="E17" s="16">
        <v>146</v>
      </c>
    </row>
    <row r="18" spans="2:5" ht="20.100000000000001" customHeight="1" thickBot="1" x14ac:dyDescent="0.25">
      <c r="B18" s="4" t="s">
        <v>13</v>
      </c>
      <c r="C18" s="16">
        <v>52</v>
      </c>
      <c r="D18" s="16">
        <v>41</v>
      </c>
      <c r="E18" s="16">
        <v>93</v>
      </c>
    </row>
    <row r="19" spans="2:5" ht="20.100000000000001" customHeight="1" thickBot="1" x14ac:dyDescent="0.25">
      <c r="B19" s="4" t="s">
        <v>14</v>
      </c>
      <c r="C19" s="16">
        <v>489</v>
      </c>
      <c r="D19" s="16">
        <v>343</v>
      </c>
      <c r="E19" s="16">
        <v>832</v>
      </c>
    </row>
    <row r="20" spans="2:5" ht="20.100000000000001" customHeight="1" thickBot="1" x14ac:dyDescent="0.25">
      <c r="B20" s="4" t="s">
        <v>15</v>
      </c>
      <c r="C20" s="16">
        <v>147</v>
      </c>
      <c r="D20" s="16">
        <v>73</v>
      </c>
      <c r="E20" s="16">
        <v>220</v>
      </c>
    </row>
    <row r="21" spans="2:5" ht="20.100000000000001" customHeight="1" thickBot="1" x14ac:dyDescent="0.25">
      <c r="B21" s="4" t="s">
        <v>16</v>
      </c>
      <c r="C21" s="16">
        <v>11</v>
      </c>
      <c r="D21" s="16">
        <v>1</v>
      </c>
      <c r="E21" s="16">
        <v>12</v>
      </c>
    </row>
    <row r="22" spans="2:5" ht="20.100000000000001" customHeight="1" thickBot="1" x14ac:dyDescent="0.25">
      <c r="B22" s="4" t="s">
        <v>17</v>
      </c>
      <c r="C22" s="16">
        <v>89</v>
      </c>
      <c r="D22" s="16">
        <v>27</v>
      </c>
      <c r="E22" s="16">
        <v>116</v>
      </c>
    </row>
    <row r="23" spans="2:5" ht="20.100000000000001" customHeight="1" thickBot="1" x14ac:dyDescent="0.25">
      <c r="B23" s="4" t="s">
        <v>18</v>
      </c>
      <c r="C23" s="16">
        <v>393</v>
      </c>
      <c r="D23" s="16">
        <v>421</v>
      </c>
      <c r="E23" s="16">
        <v>814</v>
      </c>
    </row>
    <row r="24" spans="2:5" ht="20.100000000000001" customHeight="1" thickBot="1" x14ac:dyDescent="0.25">
      <c r="B24" s="4" t="s">
        <v>19</v>
      </c>
      <c r="C24" s="16">
        <v>27</v>
      </c>
      <c r="D24" s="16">
        <v>25</v>
      </c>
      <c r="E24" s="16">
        <v>52</v>
      </c>
    </row>
    <row r="25" spans="2:5" ht="20.100000000000001" customHeight="1" thickBot="1" x14ac:dyDescent="0.25">
      <c r="B25" s="4" t="s">
        <v>20</v>
      </c>
      <c r="C25" s="16">
        <v>6</v>
      </c>
      <c r="D25" s="16">
        <v>8</v>
      </c>
      <c r="E25" s="16">
        <v>14</v>
      </c>
    </row>
    <row r="26" spans="2:5" ht="20.100000000000001" customHeight="1" thickBot="1" x14ac:dyDescent="0.25">
      <c r="B26" s="5" t="s">
        <v>21</v>
      </c>
      <c r="C26" s="16">
        <v>74</v>
      </c>
      <c r="D26" s="16">
        <v>71</v>
      </c>
      <c r="E26" s="16">
        <v>145</v>
      </c>
    </row>
    <row r="27" spans="2:5" ht="20.100000000000001" customHeight="1" thickBot="1" x14ac:dyDescent="0.25">
      <c r="B27" s="6" t="s">
        <v>22</v>
      </c>
      <c r="C27" s="17">
        <v>2</v>
      </c>
      <c r="D27" s="17">
        <v>1</v>
      </c>
      <c r="E27" s="17">
        <v>3</v>
      </c>
    </row>
    <row r="28" spans="2:5" ht="20.100000000000001" customHeight="1" thickBot="1" x14ac:dyDescent="0.25">
      <c r="B28" s="7" t="s">
        <v>23</v>
      </c>
      <c r="C28" s="9">
        <f>SUM(C11:C27)</f>
        <v>2325</v>
      </c>
      <c r="D28" s="9">
        <f>SUM(D11:D27)</f>
        <v>1418</v>
      </c>
      <c r="E28" s="9">
        <f>SUM(E11:E27)</f>
        <v>3743</v>
      </c>
    </row>
    <row r="29" spans="2:5" x14ac:dyDescent="0.2">
      <c r="C29" s="14"/>
      <c r="D29" s="14"/>
      <c r="E29" s="14"/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J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0" width="15.625" customWidth="1"/>
    <col min="19" max="19" width="11.75" customWidth="1"/>
  </cols>
  <sheetData>
    <row r="9" spans="2:10" ht="44.25" customHeight="1" thickBot="1" x14ac:dyDescent="0.25">
      <c r="C9" s="19" t="s">
        <v>36</v>
      </c>
      <c r="D9" s="19"/>
      <c r="E9" s="19"/>
      <c r="F9" s="20"/>
      <c r="G9" s="19" t="s">
        <v>37</v>
      </c>
      <c r="H9" s="19"/>
      <c r="I9" s="19"/>
      <c r="J9" s="20"/>
    </row>
    <row r="10" spans="2:10" ht="44.25" customHeight="1" thickBot="1" x14ac:dyDescent="0.25">
      <c r="C10" s="8" t="s">
        <v>27</v>
      </c>
      <c r="D10" s="8" t="s">
        <v>28</v>
      </c>
      <c r="E10" s="8" t="s">
        <v>29</v>
      </c>
      <c r="F10" s="8" t="s">
        <v>38</v>
      </c>
      <c r="G10" s="8" t="s">
        <v>27</v>
      </c>
      <c r="H10" s="8" t="s">
        <v>28</v>
      </c>
      <c r="I10" s="8" t="s">
        <v>29</v>
      </c>
      <c r="J10" s="8" t="s">
        <v>38</v>
      </c>
    </row>
    <row r="11" spans="2:10" ht="20.100000000000001" customHeight="1" thickBot="1" x14ac:dyDescent="0.25">
      <c r="B11" s="3" t="s">
        <v>6</v>
      </c>
      <c r="C11" s="15">
        <v>5876</v>
      </c>
      <c r="D11" s="15">
        <v>2362</v>
      </c>
      <c r="E11" s="15">
        <v>8613</v>
      </c>
      <c r="F11" s="15">
        <v>4342</v>
      </c>
      <c r="G11" s="15">
        <v>2938</v>
      </c>
      <c r="H11" s="15">
        <v>1453</v>
      </c>
      <c r="I11" s="15">
        <v>4429</v>
      </c>
      <c r="J11" s="15">
        <v>2574</v>
      </c>
    </row>
    <row r="12" spans="2:10" ht="20.100000000000001" customHeight="1" thickBot="1" x14ac:dyDescent="0.25">
      <c r="B12" s="4" t="s">
        <v>7</v>
      </c>
      <c r="C12" s="16">
        <v>841</v>
      </c>
      <c r="D12" s="16">
        <v>264</v>
      </c>
      <c r="E12" s="16">
        <v>1081</v>
      </c>
      <c r="F12" s="16">
        <v>397</v>
      </c>
      <c r="G12" s="16">
        <v>508</v>
      </c>
      <c r="H12" s="16">
        <v>231</v>
      </c>
      <c r="I12" s="16">
        <v>677</v>
      </c>
      <c r="J12" s="16">
        <v>358</v>
      </c>
    </row>
    <row r="13" spans="2:10" ht="20.100000000000001" customHeight="1" thickBot="1" x14ac:dyDescent="0.25">
      <c r="B13" s="4" t="s">
        <v>8</v>
      </c>
      <c r="C13" s="16">
        <v>685</v>
      </c>
      <c r="D13" s="16">
        <v>352</v>
      </c>
      <c r="E13" s="16">
        <v>1043</v>
      </c>
      <c r="F13" s="16">
        <v>448</v>
      </c>
      <c r="G13" s="16">
        <v>367</v>
      </c>
      <c r="H13" s="16">
        <v>195</v>
      </c>
      <c r="I13" s="16">
        <v>572</v>
      </c>
      <c r="J13" s="16">
        <v>190</v>
      </c>
    </row>
    <row r="14" spans="2:10" ht="20.100000000000001" customHeight="1" thickBot="1" x14ac:dyDescent="0.25">
      <c r="B14" s="4" t="s">
        <v>9</v>
      </c>
      <c r="C14" s="16">
        <v>243</v>
      </c>
      <c r="D14" s="16">
        <v>99</v>
      </c>
      <c r="E14" s="16">
        <v>304</v>
      </c>
      <c r="F14" s="16">
        <v>420</v>
      </c>
      <c r="G14" s="16">
        <v>278</v>
      </c>
      <c r="H14" s="16">
        <v>59</v>
      </c>
      <c r="I14" s="16">
        <v>157</v>
      </c>
      <c r="J14" s="16">
        <v>482</v>
      </c>
    </row>
    <row r="15" spans="2:10" ht="20.100000000000001" customHeight="1" thickBot="1" x14ac:dyDescent="0.25">
      <c r="B15" s="4" t="s">
        <v>10</v>
      </c>
      <c r="C15" s="16">
        <v>2270</v>
      </c>
      <c r="D15" s="16">
        <v>1418</v>
      </c>
      <c r="E15" s="16">
        <v>3814</v>
      </c>
      <c r="F15" s="16">
        <v>1619</v>
      </c>
      <c r="G15" s="16">
        <v>1562</v>
      </c>
      <c r="H15" s="16">
        <v>1323</v>
      </c>
      <c r="I15" s="16">
        <v>3097</v>
      </c>
      <c r="J15" s="16">
        <v>1073</v>
      </c>
    </row>
    <row r="16" spans="2:10" ht="20.100000000000001" customHeight="1" thickBot="1" x14ac:dyDescent="0.25">
      <c r="B16" s="4" t="s">
        <v>11</v>
      </c>
      <c r="C16" s="16">
        <v>293</v>
      </c>
      <c r="D16" s="16">
        <v>71</v>
      </c>
      <c r="E16" s="16">
        <v>591</v>
      </c>
      <c r="F16" s="16">
        <v>471</v>
      </c>
      <c r="G16" s="16">
        <v>205</v>
      </c>
      <c r="H16" s="16">
        <v>40</v>
      </c>
      <c r="I16" s="16">
        <v>307</v>
      </c>
      <c r="J16" s="16">
        <v>225</v>
      </c>
    </row>
    <row r="17" spans="2:10" ht="20.100000000000001" customHeight="1" thickBot="1" x14ac:dyDescent="0.25">
      <c r="B17" s="4" t="s">
        <v>12</v>
      </c>
      <c r="C17" s="16">
        <v>1002</v>
      </c>
      <c r="D17" s="16">
        <v>480</v>
      </c>
      <c r="E17" s="16">
        <v>1657</v>
      </c>
      <c r="F17" s="16">
        <v>782</v>
      </c>
      <c r="G17" s="16">
        <v>388</v>
      </c>
      <c r="H17" s="16">
        <v>181</v>
      </c>
      <c r="I17" s="16">
        <v>548</v>
      </c>
      <c r="J17" s="16">
        <v>304</v>
      </c>
    </row>
    <row r="18" spans="2:10" ht="20.100000000000001" customHeight="1" thickBot="1" x14ac:dyDescent="0.25">
      <c r="B18" s="4" t="s">
        <v>13</v>
      </c>
      <c r="C18" s="16">
        <v>1228</v>
      </c>
      <c r="D18" s="16">
        <v>801</v>
      </c>
      <c r="E18" s="16">
        <v>1661</v>
      </c>
      <c r="F18" s="16">
        <v>1854</v>
      </c>
      <c r="G18" s="16">
        <v>816</v>
      </c>
      <c r="H18" s="16">
        <v>422</v>
      </c>
      <c r="I18" s="16">
        <v>1264</v>
      </c>
      <c r="J18" s="16">
        <v>938</v>
      </c>
    </row>
    <row r="19" spans="2:10" ht="20.100000000000001" customHeight="1" thickBot="1" x14ac:dyDescent="0.25">
      <c r="B19" s="4" t="s">
        <v>14</v>
      </c>
      <c r="C19" s="16">
        <v>1932</v>
      </c>
      <c r="D19" s="16">
        <v>648</v>
      </c>
      <c r="E19" s="16">
        <v>2606</v>
      </c>
      <c r="F19" s="16">
        <v>2958</v>
      </c>
      <c r="G19" s="16">
        <v>1159</v>
      </c>
      <c r="H19" s="16">
        <v>723</v>
      </c>
      <c r="I19" s="16">
        <v>1672</v>
      </c>
      <c r="J19" s="16">
        <v>1566</v>
      </c>
    </row>
    <row r="20" spans="2:10" ht="20.100000000000001" customHeight="1" thickBot="1" x14ac:dyDescent="0.25">
      <c r="B20" s="4" t="s">
        <v>15</v>
      </c>
      <c r="C20" s="16">
        <v>2540</v>
      </c>
      <c r="D20" s="16">
        <v>647</v>
      </c>
      <c r="E20" s="16">
        <v>2858</v>
      </c>
      <c r="F20" s="16">
        <v>3177</v>
      </c>
      <c r="G20" s="16">
        <v>1771</v>
      </c>
      <c r="H20" s="16">
        <v>756</v>
      </c>
      <c r="I20" s="16">
        <v>2246</v>
      </c>
      <c r="J20" s="16">
        <v>2110</v>
      </c>
    </row>
    <row r="21" spans="2:10" ht="20.100000000000001" customHeight="1" thickBot="1" x14ac:dyDescent="0.25">
      <c r="B21" s="4" t="s">
        <v>16</v>
      </c>
      <c r="C21" s="16">
        <v>690</v>
      </c>
      <c r="D21" s="16">
        <v>288</v>
      </c>
      <c r="E21" s="16">
        <v>1082</v>
      </c>
      <c r="F21" s="16">
        <v>456</v>
      </c>
      <c r="G21" s="16">
        <v>381</v>
      </c>
      <c r="H21" s="16">
        <v>286</v>
      </c>
      <c r="I21" s="16">
        <v>617</v>
      </c>
      <c r="J21" s="16">
        <v>264</v>
      </c>
    </row>
    <row r="22" spans="2:10" ht="20.100000000000001" customHeight="1" thickBot="1" x14ac:dyDescent="0.25">
      <c r="B22" s="4" t="s">
        <v>17</v>
      </c>
      <c r="C22" s="16">
        <v>1278</v>
      </c>
      <c r="D22" s="16">
        <v>913</v>
      </c>
      <c r="E22" s="16">
        <v>2178</v>
      </c>
      <c r="F22" s="16">
        <v>1195</v>
      </c>
      <c r="G22" s="16">
        <v>485</v>
      </c>
      <c r="H22" s="16">
        <v>356</v>
      </c>
      <c r="I22" s="16">
        <v>988</v>
      </c>
      <c r="J22" s="16">
        <v>591</v>
      </c>
    </row>
    <row r="23" spans="2:10" ht="20.100000000000001" customHeight="1" thickBot="1" x14ac:dyDescent="0.25">
      <c r="B23" s="4" t="s">
        <v>18</v>
      </c>
      <c r="C23" s="16">
        <v>886</v>
      </c>
      <c r="D23" s="16">
        <v>425</v>
      </c>
      <c r="E23" s="16">
        <v>1221</v>
      </c>
      <c r="F23" s="16">
        <v>1266</v>
      </c>
      <c r="G23" s="16">
        <v>420</v>
      </c>
      <c r="H23" s="16">
        <v>258</v>
      </c>
      <c r="I23" s="16">
        <v>592</v>
      </c>
      <c r="J23" s="16">
        <v>741</v>
      </c>
    </row>
    <row r="24" spans="2:10" ht="20.100000000000001" customHeight="1" thickBot="1" x14ac:dyDescent="0.25">
      <c r="B24" s="4" t="s">
        <v>19</v>
      </c>
      <c r="C24" s="16">
        <v>1200</v>
      </c>
      <c r="D24" s="16">
        <v>475</v>
      </c>
      <c r="E24" s="16">
        <v>1688</v>
      </c>
      <c r="F24" s="16">
        <v>804</v>
      </c>
      <c r="G24" s="16">
        <v>805</v>
      </c>
      <c r="H24" s="16">
        <v>526</v>
      </c>
      <c r="I24" s="16">
        <v>1212</v>
      </c>
      <c r="J24" s="16">
        <v>836</v>
      </c>
    </row>
    <row r="25" spans="2:10" ht="20.100000000000001" customHeight="1" thickBot="1" x14ac:dyDescent="0.25">
      <c r="B25" s="4" t="s">
        <v>20</v>
      </c>
      <c r="C25" s="16">
        <v>440</v>
      </c>
      <c r="D25" s="16">
        <v>396</v>
      </c>
      <c r="E25" s="16">
        <v>1011</v>
      </c>
      <c r="F25" s="16">
        <v>135</v>
      </c>
      <c r="G25" s="16">
        <v>194</v>
      </c>
      <c r="H25" s="16">
        <v>202</v>
      </c>
      <c r="I25" s="16">
        <v>469</v>
      </c>
      <c r="J25" s="16">
        <v>131</v>
      </c>
    </row>
    <row r="26" spans="2:10" ht="20.100000000000001" customHeight="1" thickBot="1" x14ac:dyDescent="0.25">
      <c r="B26" s="5" t="s">
        <v>21</v>
      </c>
      <c r="C26" s="16">
        <v>535</v>
      </c>
      <c r="D26" s="16">
        <v>560</v>
      </c>
      <c r="E26" s="16">
        <v>956</v>
      </c>
      <c r="F26" s="16">
        <v>386</v>
      </c>
      <c r="G26" s="16">
        <v>254</v>
      </c>
      <c r="H26" s="16">
        <v>294</v>
      </c>
      <c r="I26" s="16">
        <v>491</v>
      </c>
      <c r="J26" s="16">
        <v>152</v>
      </c>
    </row>
    <row r="27" spans="2:10" ht="20.100000000000001" customHeight="1" thickBot="1" x14ac:dyDescent="0.25">
      <c r="B27" s="6" t="s">
        <v>22</v>
      </c>
      <c r="C27" s="17">
        <v>179</v>
      </c>
      <c r="D27" s="17">
        <v>62</v>
      </c>
      <c r="E27" s="17">
        <v>288</v>
      </c>
      <c r="F27" s="17">
        <v>53</v>
      </c>
      <c r="G27" s="17">
        <v>107</v>
      </c>
      <c r="H27" s="17">
        <v>41</v>
      </c>
      <c r="I27" s="17">
        <v>192</v>
      </c>
      <c r="J27" s="17">
        <v>39</v>
      </c>
    </row>
    <row r="28" spans="2:10" ht="20.100000000000001" customHeight="1" thickBot="1" x14ac:dyDescent="0.25">
      <c r="B28" s="7" t="s">
        <v>23</v>
      </c>
      <c r="C28" s="9">
        <f>SUM(C11:C27)</f>
        <v>22118</v>
      </c>
      <c r="D28" s="9">
        <f t="shared" ref="D28:J28" si="0">SUM(D11:D27)</f>
        <v>10261</v>
      </c>
      <c r="E28" s="9">
        <f t="shared" si="0"/>
        <v>32652</v>
      </c>
      <c r="F28" s="9">
        <f t="shared" si="0"/>
        <v>20763</v>
      </c>
      <c r="G28" s="9">
        <f t="shared" si="0"/>
        <v>12638</v>
      </c>
      <c r="H28" s="9">
        <f t="shared" si="0"/>
        <v>7346</v>
      </c>
      <c r="I28" s="9">
        <f t="shared" si="0"/>
        <v>19530</v>
      </c>
      <c r="J28" s="9">
        <f t="shared" si="0"/>
        <v>12574</v>
      </c>
    </row>
    <row r="29" spans="2:10" x14ac:dyDescent="0.2">
      <c r="C29" s="14"/>
      <c r="D29" s="14"/>
      <c r="E29" s="14"/>
      <c r="F29" s="14"/>
      <c r="G29" s="14"/>
      <c r="H29" s="14"/>
      <c r="I29" s="14"/>
      <c r="J29" s="14"/>
    </row>
  </sheetData>
  <mergeCells count="2">
    <mergeCell ref="C9:F9"/>
    <mergeCell ref="G9:J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M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2.125" bestFit="1" customWidth="1"/>
    <col min="6" max="6" width="12" bestFit="1" customWidth="1"/>
    <col min="7" max="7" width="11" bestFit="1" customWidth="1"/>
    <col min="8" max="8" width="11.875" bestFit="1" customWidth="1"/>
    <col min="9" max="9" width="13.375" bestFit="1" customWidth="1"/>
    <col min="10" max="10" width="14.125" bestFit="1" customWidth="1"/>
    <col min="11" max="11" width="12.125" bestFit="1" customWidth="1"/>
    <col min="12" max="12" width="12" bestFit="1" customWidth="1"/>
    <col min="13" max="13" width="15.625" customWidth="1"/>
    <col min="19" max="19" width="12.375" customWidth="1"/>
  </cols>
  <sheetData>
    <row r="9" spans="2:13" ht="44.25" customHeight="1" thickBot="1" x14ac:dyDescent="0.25">
      <c r="C9" s="19" t="s">
        <v>40</v>
      </c>
      <c r="D9" s="19"/>
      <c r="E9" s="19"/>
      <c r="F9" s="19"/>
      <c r="G9" s="19"/>
      <c r="H9" s="23"/>
      <c r="I9" s="19" t="s">
        <v>67</v>
      </c>
      <c r="J9" s="19"/>
      <c r="K9" s="19"/>
      <c r="L9" s="19"/>
      <c r="M9" s="19"/>
    </row>
    <row r="10" spans="2:13" ht="44.25" customHeight="1" thickBot="1" x14ac:dyDescent="0.25">
      <c r="C10" s="24" t="s">
        <v>27</v>
      </c>
      <c r="D10" s="24" t="s">
        <v>28</v>
      </c>
      <c r="E10" s="24" t="s">
        <v>41</v>
      </c>
      <c r="F10" s="21" t="s">
        <v>42</v>
      </c>
      <c r="G10" s="26" t="s">
        <v>38</v>
      </c>
      <c r="H10" s="27"/>
      <c r="I10" s="21" t="s">
        <v>27</v>
      </c>
      <c r="J10" s="21" t="s">
        <v>28</v>
      </c>
      <c r="K10" s="21" t="s">
        <v>41</v>
      </c>
      <c r="L10" s="21" t="s">
        <v>42</v>
      </c>
      <c r="M10" s="21" t="s">
        <v>38</v>
      </c>
    </row>
    <row r="11" spans="2:13" ht="44.25" customHeight="1" thickBot="1" x14ac:dyDescent="0.25">
      <c r="C11" s="25"/>
      <c r="D11" s="25"/>
      <c r="E11" s="25"/>
      <c r="F11" s="22"/>
      <c r="G11" s="8" t="s">
        <v>43</v>
      </c>
      <c r="H11" s="8" t="s">
        <v>44</v>
      </c>
      <c r="I11" s="22"/>
      <c r="J11" s="22"/>
      <c r="K11" s="22"/>
      <c r="L11" s="22"/>
      <c r="M11" s="22"/>
    </row>
    <row r="12" spans="2:13" ht="20.100000000000001" customHeight="1" thickBot="1" x14ac:dyDescent="0.25">
      <c r="B12" s="3" t="s">
        <v>6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</row>
    <row r="13" spans="2:13" ht="20.100000000000001" customHeight="1" thickBot="1" x14ac:dyDescent="0.25">
      <c r="B13" s="4" t="s">
        <v>7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</row>
    <row r="14" spans="2:13" ht="20.100000000000001" customHeight="1" thickBot="1" x14ac:dyDescent="0.25">
      <c r="B14" s="4" t="s">
        <v>8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</row>
    <row r="15" spans="2:13" ht="20.100000000000001" customHeight="1" thickBot="1" x14ac:dyDescent="0.25">
      <c r="B15" s="4" t="s">
        <v>9</v>
      </c>
      <c r="C15" s="16">
        <v>283</v>
      </c>
      <c r="D15" s="16">
        <v>169</v>
      </c>
      <c r="E15" s="16">
        <v>349</v>
      </c>
      <c r="F15" s="16">
        <v>118</v>
      </c>
      <c r="G15" s="16">
        <v>15</v>
      </c>
      <c r="H15" s="16">
        <v>286</v>
      </c>
      <c r="I15" s="16">
        <v>1265</v>
      </c>
      <c r="J15" s="16">
        <v>108</v>
      </c>
      <c r="K15" s="16">
        <v>586</v>
      </c>
      <c r="L15" s="16">
        <v>156</v>
      </c>
      <c r="M15" s="16">
        <v>493</v>
      </c>
    </row>
    <row r="16" spans="2:13" ht="20.100000000000001" customHeight="1" thickBot="1" x14ac:dyDescent="0.25">
      <c r="B16" s="4" t="s">
        <v>10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</row>
    <row r="17" spans="2:13" ht="20.100000000000001" customHeight="1" thickBot="1" x14ac:dyDescent="0.25">
      <c r="B17" s="4" t="s">
        <v>11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</row>
    <row r="18" spans="2:13" ht="20.100000000000001" customHeight="1" thickBot="1" x14ac:dyDescent="0.25">
      <c r="B18" s="4" t="s">
        <v>12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</row>
    <row r="19" spans="2:13" ht="20.100000000000001" customHeight="1" thickBot="1" x14ac:dyDescent="0.25">
      <c r="B19" s="4" t="s">
        <v>13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</row>
    <row r="20" spans="2:13" ht="20.100000000000001" customHeight="1" thickBot="1" x14ac:dyDescent="0.25">
      <c r="B20" s="4" t="s">
        <v>14</v>
      </c>
      <c r="C20" s="16">
        <v>155</v>
      </c>
      <c r="D20" s="16">
        <v>321</v>
      </c>
      <c r="E20" s="16">
        <v>191</v>
      </c>
      <c r="F20" s="16">
        <v>167</v>
      </c>
      <c r="G20" s="16">
        <v>0</v>
      </c>
      <c r="H20" s="16">
        <v>481</v>
      </c>
      <c r="I20" s="16">
        <v>909</v>
      </c>
      <c r="J20" s="16">
        <v>538</v>
      </c>
      <c r="K20" s="16">
        <v>860</v>
      </c>
      <c r="L20" s="16">
        <v>536</v>
      </c>
      <c r="M20" s="16">
        <v>870</v>
      </c>
    </row>
    <row r="21" spans="2:13" ht="20.100000000000001" customHeight="1" thickBot="1" x14ac:dyDescent="0.25">
      <c r="B21" s="4" t="s">
        <v>15</v>
      </c>
      <c r="C21" s="16">
        <v>677</v>
      </c>
      <c r="D21" s="16">
        <v>817</v>
      </c>
      <c r="E21" s="16">
        <v>869</v>
      </c>
      <c r="F21" s="16">
        <v>624</v>
      </c>
      <c r="G21" s="16">
        <v>6</v>
      </c>
      <c r="H21" s="16">
        <v>1117</v>
      </c>
      <c r="I21" s="16">
        <v>1021</v>
      </c>
      <c r="J21" s="16">
        <v>894</v>
      </c>
      <c r="K21" s="16">
        <v>1417</v>
      </c>
      <c r="L21" s="16">
        <v>717</v>
      </c>
      <c r="M21" s="16">
        <v>789</v>
      </c>
    </row>
    <row r="22" spans="2:13" ht="20.100000000000001" customHeight="1" thickBot="1" x14ac:dyDescent="0.25">
      <c r="B22" s="4" t="s">
        <v>16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</row>
    <row r="23" spans="2:13" ht="20.100000000000001" customHeight="1" thickBot="1" x14ac:dyDescent="0.25">
      <c r="B23" s="4" t="s">
        <v>17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</row>
    <row r="24" spans="2:13" ht="20.100000000000001" customHeight="1" thickBot="1" x14ac:dyDescent="0.25">
      <c r="B24" s="4" t="s">
        <v>18</v>
      </c>
      <c r="C24" s="16">
        <v>127</v>
      </c>
      <c r="D24" s="16">
        <v>106</v>
      </c>
      <c r="E24" s="16">
        <v>128</v>
      </c>
      <c r="F24" s="16">
        <v>122</v>
      </c>
      <c r="G24" s="16">
        <v>0</v>
      </c>
      <c r="H24" s="16">
        <v>425</v>
      </c>
      <c r="I24" s="16">
        <v>1684</v>
      </c>
      <c r="J24" s="16">
        <v>1405</v>
      </c>
      <c r="K24" s="16">
        <v>1727</v>
      </c>
      <c r="L24" s="16">
        <v>1259</v>
      </c>
      <c r="M24" s="16">
        <v>751</v>
      </c>
    </row>
    <row r="25" spans="2:13" ht="20.100000000000001" customHeight="1" thickBot="1" x14ac:dyDescent="0.25">
      <c r="B25" s="4" t="s">
        <v>19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</row>
    <row r="26" spans="2:13" ht="20.100000000000001" customHeight="1" thickBot="1" x14ac:dyDescent="0.25">
      <c r="B26" s="4" t="s">
        <v>20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</row>
    <row r="27" spans="2:13" ht="20.100000000000001" customHeight="1" thickBot="1" x14ac:dyDescent="0.25">
      <c r="B27" s="5" t="s">
        <v>21</v>
      </c>
      <c r="C27" s="16">
        <v>575</v>
      </c>
      <c r="D27" s="16">
        <v>634</v>
      </c>
      <c r="E27" s="16">
        <v>859</v>
      </c>
      <c r="F27" s="16">
        <v>440</v>
      </c>
      <c r="G27" s="16">
        <v>0</v>
      </c>
      <c r="H27" s="16">
        <v>271</v>
      </c>
      <c r="I27" s="16">
        <v>1012</v>
      </c>
      <c r="J27" s="16">
        <v>1057</v>
      </c>
      <c r="K27" s="16">
        <v>1288</v>
      </c>
      <c r="L27" s="16">
        <v>569</v>
      </c>
      <c r="M27" s="16">
        <v>1121</v>
      </c>
    </row>
    <row r="28" spans="2:13" ht="20.100000000000001" customHeight="1" thickBot="1" x14ac:dyDescent="0.25">
      <c r="B28" s="6" t="s">
        <v>22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</row>
    <row r="29" spans="2:13" ht="20.100000000000001" customHeight="1" thickBot="1" x14ac:dyDescent="0.25">
      <c r="B29" s="7" t="s">
        <v>23</v>
      </c>
      <c r="C29" s="9">
        <f>SUM(C12:C27)</f>
        <v>1817</v>
      </c>
      <c r="D29" s="9">
        <f t="shared" ref="D29:M29" si="0">SUM(D12:D27)</f>
        <v>2047</v>
      </c>
      <c r="E29" s="9">
        <f t="shared" si="0"/>
        <v>2396</v>
      </c>
      <c r="F29" s="9">
        <f t="shared" si="0"/>
        <v>1471</v>
      </c>
      <c r="G29" s="9">
        <f t="shared" si="0"/>
        <v>21</v>
      </c>
      <c r="H29" s="9">
        <f t="shared" si="0"/>
        <v>2580</v>
      </c>
      <c r="I29" s="9">
        <f t="shared" si="0"/>
        <v>5891</v>
      </c>
      <c r="J29" s="9">
        <f t="shared" si="0"/>
        <v>4002</v>
      </c>
      <c r="K29" s="9">
        <f t="shared" si="0"/>
        <v>5878</v>
      </c>
      <c r="L29" s="9">
        <f t="shared" si="0"/>
        <v>3237</v>
      </c>
      <c r="M29" s="9">
        <f t="shared" si="0"/>
        <v>4024</v>
      </c>
    </row>
    <row r="30" spans="2:13" x14ac:dyDescent="0.2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</sheetData>
  <mergeCells count="12">
    <mergeCell ref="L10:L11"/>
    <mergeCell ref="M10:M11"/>
    <mergeCell ref="C9:H9"/>
    <mergeCell ref="I9:M9"/>
    <mergeCell ref="C10:C11"/>
    <mergeCell ref="D10:D11"/>
    <mergeCell ref="E10:E11"/>
    <mergeCell ref="F10:F11"/>
    <mergeCell ref="G10:H10"/>
    <mergeCell ref="I10:I11"/>
    <mergeCell ref="J10:J11"/>
    <mergeCell ref="K10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25" customWidth="1"/>
  </cols>
  <sheetData>
    <row r="8" spans="2:17" ht="13.5" customHeight="1" x14ac:dyDescent="0.2"/>
    <row r="9" spans="2:17" ht="44.25" customHeight="1" thickBot="1" x14ac:dyDescent="0.25">
      <c r="C9" s="19" t="s">
        <v>65</v>
      </c>
      <c r="D9" s="19"/>
      <c r="E9" s="19"/>
      <c r="F9" s="19"/>
      <c r="G9" s="20"/>
      <c r="H9" s="19" t="s">
        <v>66</v>
      </c>
      <c r="I9" s="19"/>
      <c r="J9" s="19"/>
      <c r="K9" s="19"/>
      <c r="L9" s="20"/>
      <c r="M9" s="19" t="s">
        <v>35</v>
      </c>
      <c r="N9" s="19"/>
      <c r="O9" s="19"/>
      <c r="P9" s="19"/>
      <c r="Q9" s="20"/>
    </row>
    <row r="10" spans="2:17" ht="44.25" customHeight="1" thickBot="1" x14ac:dyDescent="0.25">
      <c r="C10" s="8" t="s">
        <v>46</v>
      </c>
      <c r="D10" s="8" t="s">
        <v>47</v>
      </c>
      <c r="E10" s="8" t="s">
        <v>48</v>
      </c>
      <c r="F10" s="8" t="s">
        <v>49</v>
      </c>
      <c r="G10" s="8" t="s">
        <v>50</v>
      </c>
      <c r="H10" s="8" t="s">
        <v>46</v>
      </c>
      <c r="I10" s="8" t="s">
        <v>47</v>
      </c>
      <c r="J10" s="8" t="s">
        <v>48</v>
      </c>
      <c r="K10" s="8" t="s">
        <v>49</v>
      </c>
      <c r="L10" s="8" t="s">
        <v>50</v>
      </c>
      <c r="M10" s="8" t="s">
        <v>46</v>
      </c>
      <c r="N10" s="8" t="s">
        <v>47</v>
      </c>
      <c r="O10" s="8" t="s">
        <v>48</v>
      </c>
      <c r="P10" s="8" t="s">
        <v>49</v>
      </c>
      <c r="Q10" s="8" t="s">
        <v>50</v>
      </c>
    </row>
    <row r="11" spans="2:17" ht="20.100000000000001" customHeight="1" thickBot="1" x14ac:dyDescent="0.25">
      <c r="B11" s="3" t="s">
        <v>6</v>
      </c>
      <c r="C11" s="15">
        <v>6349</v>
      </c>
      <c r="D11" s="15">
        <v>2645</v>
      </c>
      <c r="E11" s="15">
        <v>746</v>
      </c>
      <c r="F11" s="15">
        <v>2367</v>
      </c>
      <c r="G11" s="15">
        <v>591</v>
      </c>
      <c r="H11" s="15">
        <v>105</v>
      </c>
      <c r="I11" s="15">
        <v>29</v>
      </c>
      <c r="J11" s="15">
        <v>5</v>
      </c>
      <c r="K11" s="15">
        <v>48</v>
      </c>
      <c r="L11" s="15">
        <v>23</v>
      </c>
      <c r="M11" s="15">
        <v>6454</v>
      </c>
      <c r="N11" s="15">
        <v>2674</v>
      </c>
      <c r="O11" s="15">
        <v>751</v>
      </c>
      <c r="P11" s="15">
        <v>2415</v>
      </c>
      <c r="Q11" s="15">
        <v>614</v>
      </c>
    </row>
    <row r="12" spans="2:17" ht="20.100000000000001" customHeight="1" thickBot="1" x14ac:dyDescent="0.25">
      <c r="B12" s="4" t="s">
        <v>7</v>
      </c>
      <c r="C12" s="16">
        <v>767</v>
      </c>
      <c r="D12" s="16">
        <v>310</v>
      </c>
      <c r="E12" s="16">
        <v>223</v>
      </c>
      <c r="F12" s="16">
        <v>143</v>
      </c>
      <c r="G12" s="16">
        <v>91</v>
      </c>
      <c r="H12" s="16">
        <v>9</v>
      </c>
      <c r="I12" s="16">
        <v>3</v>
      </c>
      <c r="J12" s="16">
        <v>0</v>
      </c>
      <c r="K12" s="16">
        <v>6</v>
      </c>
      <c r="L12" s="16">
        <v>0</v>
      </c>
      <c r="M12" s="16">
        <v>776</v>
      </c>
      <c r="N12" s="16">
        <v>313</v>
      </c>
      <c r="O12" s="16">
        <v>223</v>
      </c>
      <c r="P12" s="16">
        <v>149</v>
      </c>
      <c r="Q12" s="16">
        <v>91</v>
      </c>
    </row>
    <row r="13" spans="2:17" ht="20.100000000000001" customHeight="1" thickBot="1" x14ac:dyDescent="0.25">
      <c r="B13" s="4" t="s">
        <v>8</v>
      </c>
      <c r="C13" s="16">
        <v>607</v>
      </c>
      <c r="D13" s="16">
        <v>353</v>
      </c>
      <c r="E13" s="16">
        <v>32</v>
      </c>
      <c r="F13" s="16">
        <v>204</v>
      </c>
      <c r="G13" s="16">
        <v>18</v>
      </c>
      <c r="H13" s="16">
        <v>4</v>
      </c>
      <c r="I13" s="16">
        <v>0</v>
      </c>
      <c r="J13" s="16">
        <v>1</v>
      </c>
      <c r="K13" s="16">
        <v>3</v>
      </c>
      <c r="L13" s="16">
        <v>0</v>
      </c>
      <c r="M13" s="16">
        <v>611</v>
      </c>
      <c r="N13" s="16">
        <v>353</v>
      </c>
      <c r="O13" s="16">
        <v>33</v>
      </c>
      <c r="P13" s="16">
        <v>207</v>
      </c>
      <c r="Q13" s="16">
        <v>18</v>
      </c>
    </row>
    <row r="14" spans="2:17" ht="20.100000000000001" customHeight="1" thickBot="1" x14ac:dyDescent="0.25">
      <c r="B14" s="4" t="s">
        <v>9</v>
      </c>
      <c r="C14" s="16">
        <v>1009</v>
      </c>
      <c r="D14" s="16">
        <v>470</v>
      </c>
      <c r="E14" s="16">
        <v>264</v>
      </c>
      <c r="F14" s="16">
        <v>165</v>
      </c>
      <c r="G14" s="16">
        <v>110</v>
      </c>
      <c r="H14" s="16">
        <v>1</v>
      </c>
      <c r="I14" s="16">
        <v>0</v>
      </c>
      <c r="J14" s="16">
        <v>0</v>
      </c>
      <c r="K14" s="16">
        <v>1</v>
      </c>
      <c r="L14" s="16">
        <v>0</v>
      </c>
      <c r="M14" s="16">
        <v>1010</v>
      </c>
      <c r="N14" s="16">
        <v>470</v>
      </c>
      <c r="O14" s="16">
        <v>264</v>
      </c>
      <c r="P14" s="16">
        <v>166</v>
      </c>
      <c r="Q14" s="16">
        <v>110</v>
      </c>
    </row>
    <row r="15" spans="2:17" ht="20.100000000000001" customHeight="1" thickBot="1" x14ac:dyDescent="0.25">
      <c r="B15" s="4" t="s">
        <v>10</v>
      </c>
      <c r="C15" s="16">
        <v>881</v>
      </c>
      <c r="D15" s="16">
        <v>421</v>
      </c>
      <c r="E15" s="16">
        <v>88</v>
      </c>
      <c r="F15" s="16">
        <v>293</v>
      </c>
      <c r="G15" s="16">
        <v>79</v>
      </c>
      <c r="H15" s="16">
        <v>9</v>
      </c>
      <c r="I15" s="16">
        <v>1</v>
      </c>
      <c r="J15" s="16">
        <v>0</v>
      </c>
      <c r="K15" s="16">
        <v>8</v>
      </c>
      <c r="L15" s="16">
        <v>0</v>
      </c>
      <c r="M15" s="16">
        <v>890</v>
      </c>
      <c r="N15" s="16">
        <v>422</v>
      </c>
      <c r="O15" s="16">
        <v>88</v>
      </c>
      <c r="P15" s="16">
        <v>301</v>
      </c>
      <c r="Q15" s="16">
        <v>79</v>
      </c>
    </row>
    <row r="16" spans="2:17" ht="20.100000000000001" customHeight="1" thickBot="1" x14ac:dyDescent="0.25">
      <c r="B16" s="4" t="s">
        <v>11</v>
      </c>
      <c r="C16" s="16">
        <v>309</v>
      </c>
      <c r="D16" s="16">
        <v>151</v>
      </c>
      <c r="E16" s="16">
        <v>46</v>
      </c>
      <c r="F16" s="16">
        <v>80</v>
      </c>
      <c r="G16" s="16">
        <v>32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309</v>
      </c>
      <c r="N16" s="16">
        <v>151</v>
      </c>
      <c r="O16" s="16">
        <v>46</v>
      </c>
      <c r="P16" s="16">
        <v>80</v>
      </c>
      <c r="Q16" s="16">
        <v>32</v>
      </c>
    </row>
    <row r="17" spans="2:17" ht="20.100000000000001" customHeight="1" thickBot="1" x14ac:dyDescent="0.25">
      <c r="B17" s="4" t="s">
        <v>12</v>
      </c>
      <c r="C17" s="16">
        <v>1063</v>
      </c>
      <c r="D17" s="16">
        <v>494</v>
      </c>
      <c r="E17" s="16">
        <v>162</v>
      </c>
      <c r="F17" s="16">
        <v>301</v>
      </c>
      <c r="G17" s="16">
        <v>106</v>
      </c>
      <c r="H17" s="16">
        <v>14</v>
      </c>
      <c r="I17" s="16">
        <v>3</v>
      </c>
      <c r="J17" s="16">
        <v>1</v>
      </c>
      <c r="K17" s="16">
        <v>10</v>
      </c>
      <c r="L17" s="16">
        <v>0</v>
      </c>
      <c r="M17" s="16">
        <v>1077</v>
      </c>
      <c r="N17" s="16">
        <v>497</v>
      </c>
      <c r="O17" s="16">
        <v>163</v>
      </c>
      <c r="P17" s="16">
        <v>311</v>
      </c>
      <c r="Q17" s="16">
        <v>106</v>
      </c>
    </row>
    <row r="18" spans="2:17" ht="20.100000000000001" customHeight="1" thickBot="1" x14ac:dyDescent="0.25">
      <c r="B18" s="4" t="s">
        <v>13</v>
      </c>
      <c r="C18" s="16">
        <v>1048</v>
      </c>
      <c r="D18" s="16">
        <v>403</v>
      </c>
      <c r="E18" s="16">
        <v>183</v>
      </c>
      <c r="F18" s="16">
        <v>323</v>
      </c>
      <c r="G18" s="16">
        <v>139</v>
      </c>
      <c r="H18" s="16">
        <v>29</v>
      </c>
      <c r="I18" s="16">
        <v>4</v>
      </c>
      <c r="J18" s="16">
        <v>3</v>
      </c>
      <c r="K18" s="16">
        <v>16</v>
      </c>
      <c r="L18" s="16">
        <v>6</v>
      </c>
      <c r="M18" s="16">
        <v>1077</v>
      </c>
      <c r="N18" s="16">
        <v>407</v>
      </c>
      <c r="O18" s="16">
        <v>186</v>
      </c>
      <c r="P18" s="16">
        <v>339</v>
      </c>
      <c r="Q18" s="16">
        <v>145</v>
      </c>
    </row>
    <row r="19" spans="2:17" ht="20.100000000000001" customHeight="1" thickBot="1" x14ac:dyDescent="0.25">
      <c r="B19" s="4" t="s">
        <v>14</v>
      </c>
      <c r="C19" s="16">
        <v>5111</v>
      </c>
      <c r="D19" s="16">
        <v>1508</v>
      </c>
      <c r="E19" s="16">
        <v>906</v>
      </c>
      <c r="F19" s="16">
        <v>1719</v>
      </c>
      <c r="G19" s="16">
        <v>978</v>
      </c>
      <c r="H19" s="16">
        <v>64</v>
      </c>
      <c r="I19" s="16">
        <v>9</v>
      </c>
      <c r="J19" s="16">
        <v>1</v>
      </c>
      <c r="K19" s="16">
        <v>38</v>
      </c>
      <c r="L19" s="16">
        <v>16</v>
      </c>
      <c r="M19" s="16">
        <v>5175</v>
      </c>
      <c r="N19" s="16">
        <v>1517</v>
      </c>
      <c r="O19" s="16">
        <v>907</v>
      </c>
      <c r="P19" s="16">
        <v>1757</v>
      </c>
      <c r="Q19" s="16">
        <v>994</v>
      </c>
    </row>
    <row r="20" spans="2:17" ht="20.100000000000001" customHeight="1" thickBot="1" x14ac:dyDescent="0.25">
      <c r="B20" s="4" t="s">
        <v>15</v>
      </c>
      <c r="C20" s="16">
        <v>3724</v>
      </c>
      <c r="D20" s="16">
        <v>1527</v>
      </c>
      <c r="E20" s="16">
        <v>715</v>
      </c>
      <c r="F20" s="16">
        <v>1032</v>
      </c>
      <c r="G20" s="16">
        <v>450</v>
      </c>
      <c r="H20" s="16">
        <v>30</v>
      </c>
      <c r="I20" s="16">
        <v>3</v>
      </c>
      <c r="J20" s="16">
        <v>3</v>
      </c>
      <c r="K20" s="16">
        <v>17</v>
      </c>
      <c r="L20" s="16">
        <v>7</v>
      </c>
      <c r="M20" s="16">
        <v>3754</v>
      </c>
      <c r="N20" s="16">
        <v>1530</v>
      </c>
      <c r="O20" s="16">
        <v>718</v>
      </c>
      <c r="P20" s="16">
        <v>1049</v>
      </c>
      <c r="Q20" s="16">
        <v>457</v>
      </c>
    </row>
    <row r="21" spans="2:17" ht="20.100000000000001" customHeight="1" thickBot="1" x14ac:dyDescent="0.25">
      <c r="B21" s="4" t="s">
        <v>16</v>
      </c>
      <c r="C21" s="16">
        <v>426</v>
      </c>
      <c r="D21" s="16">
        <v>325</v>
      </c>
      <c r="E21" s="16">
        <v>27</v>
      </c>
      <c r="F21" s="16">
        <v>67</v>
      </c>
      <c r="G21" s="16">
        <v>7</v>
      </c>
      <c r="H21" s="16">
        <v>5</v>
      </c>
      <c r="I21" s="16">
        <v>2</v>
      </c>
      <c r="J21" s="16">
        <v>0</v>
      </c>
      <c r="K21" s="16">
        <v>3</v>
      </c>
      <c r="L21" s="16">
        <v>0</v>
      </c>
      <c r="M21" s="16">
        <v>431</v>
      </c>
      <c r="N21" s="16">
        <v>327</v>
      </c>
      <c r="O21" s="16">
        <v>27</v>
      </c>
      <c r="P21" s="16">
        <v>70</v>
      </c>
      <c r="Q21" s="16">
        <v>7</v>
      </c>
    </row>
    <row r="22" spans="2:17" ht="20.100000000000001" customHeight="1" thickBot="1" x14ac:dyDescent="0.25">
      <c r="B22" s="4" t="s">
        <v>17</v>
      </c>
      <c r="C22" s="16">
        <v>1254</v>
      </c>
      <c r="D22" s="16">
        <v>761</v>
      </c>
      <c r="E22" s="16">
        <v>125</v>
      </c>
      <c r="F22" s="16">
        <v>323</v>
      </c>
      <c r="G22" s="16">
        <v>45</v>
      </c>
      <c r="H22" s="16">
        <v>21</v>
      </c>
      <c r="I22" s="16">
        <v>11</v>
      </c>
      <c r="J22" s="16">
        <v>5</v>
      </c>
      <c r="K22" s="16">
        <v>2</v>
      </c>
      <c r="L22" s="16">
        <v>3</v>
      </c>
      <c r="M22" s="16">
        <v>1275</v>
      </c>
      <c r="N22" s="16">
        <v>772</v>
      </c>
      <c r="O22" s="16">
        <v>130</v>
      </c>
      <c r="P22" s="16">
        <v>325</v>
      </c>
      <c r="Q22" s="16">
        <v>48</v>
      </c>
    </row>
    <row r="23" spans="2:17" ht="20.100000000000001" customHeight="1" thickBot="1" x14ac:dyDescent="0.25">
      <c r="B23" s="4" t="s">
        <v>18</v>
      </c>
      <c r="C23" s="16">
        <v>4868</v>
      </c>
      <c r="D23" s="16">
        <v>1630</v>
      </c>
      <c r="E23" s="16">
        <v>1084</v>
      </c>
      <c r="F23" s="16">
        <v>1266</v>
      </c>
      <c r="G23" s="16">
        <v>888</v>
      </c>
      <c r="H23" s="16">
        <v>275</v>
      </c>
      <c r="I23" s="16">
        <v>55</v>
      </c>
      <c r="J23" s="16">
        <v>29</v>
      </c>
      <c r="K23" s="16">
        <v>108</v>
      </c>
      <c r="L23" s="16">
        <v>83</v>
      </c>
      <c r="M23" s="16">
        <v>5143</v>
      </c>
      <c r="N23" s="16">
        <v>1685</v>
      </c>
      <c r="O23" s="16">
        <v>1113</v>
      </c>
      <c r="P23" s="16">
        <v>1374</v>
      </c>
      <c r="Q23" s="16">
        <v>971</v>
      </c>
    </row>
    <row r="24" spans="2:17" ht="20.100000000000001" customHeight="1" thickBot="1" x14ac:dyDescent="0.25">
      <c r="B24" s="4" t="s">
        <v>19</v>
      </c>
      <c r="C24" s="16">
        <v>748</v>
      </c>
      <c r="D24" s="16">
        <v>263</v>
      </c>
      <c r="E24" s="16">
        <v>180</v>
      </c>
      <c r="F24" s="16">
        <v>174</v>
      </c>
      <c r="G24" s="16">
        <v>131</v>
      </c>
      <c r="H24" s="16">
        <v>2</v>
      </c>
      <c r="I24" s="16">
        <v>2</v>
      </c>
      <c r="J24" s="16">
        <v>0</v>
      </c>
      <c r="K24" s="16">
        <v>0</v>
      </c>
      <c r="L24" s="16">
        <v>0</v>
      </c>
      <c r="M24" s="16">
        <v>750</v>
      </c>
      <c r="N24" s="16">
        <v>265</v>
      </c>
      <c r="O24" s="16">
        <v>180</v>
      </c>
      <c r="P24" s="16">
        <v>174</v>
      </c>
      <c r="Q24" s="16">
        <v>131</v>
      </c>
    </row>
    <row r="25" spans="2:17" ht="20.100000000000001" customHeight="1" thickBot="1" x14ac:dyDescent="0.25">
      <c r="B25" s="4" t="s">
        <v>20</v>
      </c>
      <c r="C25" s="16">
        <v>351</v>
      </c>
      <c r="D25" s="16">
        <v>156</v>
      </c>
      <c r="E25" s="16">
        <v>129</v>
      </c>
      <c r="F25" s="16">
        <v>36</v>
      </c>
      <c r="G25" s="16">
        <v>30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351</v>
      </c>
      <c r="N25" s="16">
        <v>156</v>
      </c>
      <c r="O25" s="16">
        <v>129</v>
      </c>
      <c r="P25" s="16">
        <v>36</v>
      </c>
      <c r="Q25" s="16">
        <v>30</v>
      </c>
    </row>
    <row r="26" spans="2:17" ht="20.100000000000001" customHeight="1" thickBot="1" x14ac:dyDescent="0.25">
      <c r="B26" s="5" t="s">
        <v>21</v>
      </c>
      <c r="C26" s="16">
        <v>1155</v>
      </c>
      <c r="D26" s="16">
        <v>499</v>
      </c>
      <c r="E26" s="16">
        <v>334</v>
      </c>
      <c r="F26" s="16">
        <v>195</v>
      </c>
      <c r="G26" s="16">
        <v>127</v>
      </c>
      <c r="H26" s="16">
        <v>21</v>
      </c>
      <c r="I26" s="16">
        <v>5</v>
      </c>
      <c r="J26" s="16">
        <v>6</v>
      </c>
      <c r="K26" s="16">
        <v>9</v>
      </c>
      <c r="L26" s="16">
        <v>1</v>
      </c>
      <c r="M26" s="16">
        <v>1176</v>
      </c>
      <c r="N26" s="16">
        <v>504</v>
      </c>
      <c r="O26" s="16">
        <v>340</v>
      </c>
      <c r="P26" s="16">
        <v>204</v>
      </c>
      <c r="Q26" s="16">
        <v>128</v>
      </c>
    </row>
    <row r="27" spans="2:17" ht="20.100000000000001" customHeight="1" thickBot="1" x14ac:dyDescent="0.25">
      <c r="B27" s="6" t="s">
        <v>22</v>
      </c>
      <c r="C27" s="17">
        <v>136</v>
      </c>
      <c r="D27" s="17">
        <v>51</v>
      </c>
      <c r="E27" s="17">
        <v>30</v>
      </c>
      <c r="F27" s="17">
        <v>35</v>
      </c>
      <c r="G27" s="17">
        <v>20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136</v>
      </c>
      <c r="N27" s="17">
        <v>51</v>
      </c>
      <c r="O27" s="17">
        <v>30</v>
      </c>
      <c r="P27" s="17">
        <v>35</v>
      </c>
      <c r="Q27" s="17">
        <v>20</v>
      </c>
    </row>
    <row r="28" spans="2:17" ht="20.100000000000001" customHeight="1" thickBot="1" x14ac:dyDescent="0.25">
      <c r="B28" s="7" t="s">
        <v>23</v>
      </c>
      <c r="C28" s="9">
        <f>SUM(C11:C27)</f>
        <v>29806</v>
      </c>
      <c r="D28" s="9">
        <f t="shared" ref="D28:Q28" si="0">SUM(D11:D27)</f>
        <v>11967</v>
      </c>
      <c r="E28" s="9">
        <f t="shared" si="0"/>
        <v>5274</v>
      </c>
      <c r="F28" s="9">
        <f t="shared" si="0"/>
        <v>8723</v>
      </c>
      <c r="G28" s="9">
        <f t="shared" si="0"/>
        <v>3842</v>
      </c>
      <c r="H28" s="9">
        <f t="shared" si="0"/>
        <v>589</v>
      </c>
      <c r="I28" s="9">
        <f t="shared" si="0"/>
        <v>127</v>
      </c>
      <c r="J28" s="9">
        <f t="shared" si="0"/>
        <v>54</v>
      </c>
      <c r="K28" s="9">
        <f t="shared" si="0"/>
        <v>269</v>
      </c>
      <c r="L28" s="9">
        <f t="shared" si="0"/>
        <v>139</v>
      </c>
      <c r="M28" s="9">
        <f t="shared" si="0"/>
        <v>30395</v>
      </c>
      <c r="N28" s="9">
        <f t="shared" si="0"/>
        <v>12094</v>
      </c>
      <c r="O28" s="9">
        <f t="shared" si="0"/>
        <v>5328</v>
      </c>
      <c r="P28" s="9">
        <f t="shared" si="0"/>
        <v>8992</v>
      </c>
      <c r="Q28" s="9">
        <f t="shared" si="0"/>
        <v>3981</v>
      </c>
    </row>
    <row r="29" spans="2:17" x14ac:dyDescent="0.2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E28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9" spans="2:5" ht="50.1" customHeight="1" thickBot="1" x14ac:dyDescent="0.25">
      <c r="C9" s="19" t="s">
        <v>54</v>
      </c>
      <c r="D9" s="19"/>
      <c r="E9" s="19"/>
    </row>
    <row r="10" spans="2:5" ht="50.1" customHeight="1" thickBot="1" x14ac:dyDescent="0.25">
      <c r="C10" s="8" t="s">
        <v>51</v>
      </c>
      <c r="D10" s="8" t="s">
        <v>52</v>
      </c>
      <c r="E10" s="8" t="s">
        <v>53</v>
      </c>
    </row>
    <row r="11" spans="2:5" ht="20.100000000000001" customHeight="1" thickBot="1" x14ac:dyDescent="0.25">
      <c r="B11" s="3" t="s">
        <v>6</v>
      </c>
      <c r="C11" s="11">
        <f>+IF('Personas Enjuiciadas'!M11&gt;0,('Personas Enjuiciadas'!D11+'Personas Enjuiciadas'!E11+'Personas Enjuiciadas'!I11+'Personas Enjuiciadas'!J11)/'Personas Enjuiciadas'!M11,"-")</f>
        <v>0.53067864889990701</v>
      </c>
      <c r="D11" s="11">
        <f>+IF(('Personas Enjuiciadas'!N11+'Personas Enjuiciadas'!P11)&gt;0,('Personas Enjuiciadas'!D11+'Personas Enjuiciadas'!I11)/('Personas Enjuiciadas'!N11+'Personas Enjuiciadas'!P11),"-")</f>
        <v>0.5254470426409904</v>
      </c>
      <c r="E11" s="11">
        <f>+IF(('Personas Enjuiciadas'!O11+'Personas Enjuiciadas'!Q11)&gt;0,('Personas Enjuiciadas'!E11+'Personas Enjuiciadas'!J11)/('Personas Enjuiciadas'!O11+'Personas Enjuiciadas'!Q11),"-")</f>
        <v>0.55018315018315023</v>
      </c>
    </row>
    <row r="12" spans="2:5" ht="20.100000000000001" customHeight="1" thickBot="1" x14ac:dyDescent="0.25">
      <c r="B12" s="4" t="s">
        <v>7</v>
      </c>
      <c r="C12" s="11">
        <f>+IF('Personas Enjuiciadas'!M12&gt;0,('Personas Enjuiciadas'!D12+'Personas Enjuiciadas'!E12+'Personas Enjuiciadas'!I12+'Personas Enjuiciadas'!J12)/'Personas Enjuiciadas'!M12,"-")</f>
        <v>0.69072164948453607</v>
      </c>
      <c r="D12" s="11">
        <f>+IF(('Personas Enjuiciadas'!N12+'Personas Enjuiciadas'!P12)&gt;0,('Personas Enjuiciadas'!D12+'Personas Enjuiciadas'!I12)/('Personas Enjuiciadas'!N12+'Personas Enjuiciadas'!P12),"-")</f>
        <v>0.67748917748917747</v>
      </c>
      <c r="E12" s="11">
        <f>+IF(('Personas Enjuiciadas'!O12+'Personas Enjuiciadas'!Q12)&gt;0,('Personas Enjuiciadas'!E12+'Personas Enjuiciadas'!J12)/('Personas Enjuiciadas'!O12+'Personas Enjuiciadas'!Q12),"-")</f>
        <v>0.71019108280254772</v>
      </c>
    </row>
    <row r="13" spans="2:5" ht="20.100000000000001" customHeight="1" thickBot="1" x14ac:dyDescent="0.25">
      <c r="B13" s="4" t="s">
        <v>8</v>
      </c>
      <c r="C13" s="11">
        <f>+IF('Personas Enjuiciadas'!M13&gt;0,('Personas Enjuiciadas'!D13+'Personas Enjuiciadas'!E13+'Personas Enjuiciadas'!I13+'Personas Enjuiciadas'!J13)/'Personas Enjuiciadas'!M13,"-")</f>
        <v>0.6317512274959084</v>
      </c>
      <c r="D13" s="11">
        <f>+IF(('Personas Enjuiciadas'!N13+'Personas Enjuiciadas'!P13)&gt;0,('Personas Enjuiciadas'!D13+'Personas Enjuiciadas'!I13)/('Personas Enjuiciadas'!N13+'Personas Enjuiciadas'!P13),"-")</f>
        <v>0.63035714285714284</v>
      </c>
      <c r="E13" s="11">
        <f>+IF(('Personas Enjuiciadas'!O13+'Personas Enjuiciadas'!Q13)&gt;0,('Personas Enjuiciadas'!E13+'Personas Enjuiciadas'!J13)/('Personas Enjuiciadas'!O13+'Personas Enjuiciadas'!Q13),"-")</f>
        <v>0.6470588235294118</v>
      </c>
    </row>
    <row r="14" spans="2:5" ht="20.100000000000001" customHeight="1" thickBot="1" x14ac:dyDescent="0.25">
      <c r="B14" s="4" t="s">
        <v>9</v>
      </c>
      <c r="C14" s="11">
        <f>+IF('Personas Enjuiciadas'!M14&gt;0,('Personas Enjuiciadas'!D14+'Personas Enjuiciadas'!E14+'Personas Enjuiciadas'!I14+'Personas Enjuiciadas'!J14)/'Personas Enjuiciadas'!M14,"-")</f>
        <v>0.72673267326732671</v>
      </c>
      <c r="D14" s="11">
        <f>+IF(('Personas Enjuiciadas'!N14+'Personas Enjuiciadas'!P14)&gt;0,('Personas Enjuiciadas'!D14+'Personas Enjuiciadas'!I14)/('Personas Enjuiciadas'!N14+'Personas Enjuiciadas'!P14),"-")</f>
        <v>0.73899371069182385</v>
      </c>
      <c r="E14" s="11">
        <f>+IF(('Personas Enjuiciadas'!O14+'Personas Enjuiciadas'!Q14)&gt;0,('Personas Enjuiciadas'!E14+'Personas Enjuiciadas'!J14)/('Personas Enjuiciadas'!O14+'Personas Enjuiciadas'!Q14),"-")</f>
        <v>0.70588235294117652</v>
      </c>
    </row>
    <row r="15" spans="2:5" ht="20.100000000000001" customHeight="1" thickBot="1" x14ac:dyDescent="0.25">
      <c r="B15" s="4" t="s">
        <v>10</v>
      </c>
      <c r="C15" s="11">
        <f>+IF('Personas Enjuiciadas'!M15&gt;0,('Personas Enjuiciadas'!D15+'Personas Enjuiciadas'!E15+'Personas Enjuiciadas'!I15+'Personas Enjuiciadas'!J15)/'Personas Enjuiciadas'!M15,"-")</f>
        <v>0.5730337078651685</v>
      </c>
      <c r="D15" s="11">
        <f>+IF(('Personas Enjuiciadas'!N15+'Personas Enjuiciadas'!P15)&gt;0,('Personas Enjuiciadas'!D15+'Personas Enjuiciadas'!I15)/('Personas Enjuiciadas'!N15+'Personas Enjuiciadas'!P15),"-")</f>
        <v>0.58367911479944679</v>
      </c>
      <c r="E15" s="11">
        <f>+IF(('Personas Enjuiciadas'!O15+'Personas Enjuiciadas'!Q15)&gt;0,('Personas Enjuiciadas'!E15+'Personas Enjuiciadas'!J15)/('Personas Enjuiciadas'!O15+'Personas Enjuiciadas'!Q15),"-")</f>
        <v>0.52694610778443118</v>
      </c>
    </row>
    <row r="16" spans="2:5" ht="20.100000000000001" customHeight="1" thickBot="1" x14ac:dyDescent="0.25">
      <c r="B16" s="4" t="s">
        <v>11</v>
      </c>
      <c r="C16" s="11">
        <f>+IF('Personas Enjuiciadas'!M16&gt;0,('Personas Enjuiciadas'!D16+'Personas Enjuiciadas'!E16+'Personas Enjuiciadas'!I16+'Personas Enjuiciadas'!J16)/'Personas Enjuiciadas'!M16,"-")</f>
        <v>0.63754045307443363</v>
      </c>
      <c r="D16" s="11">
        <f>+IF(('Personas Enjuiciadas'!N16+'Personas Enjuiciadas'!P16)&gt;0,('Personas Enjuiciadas'!D16+'Personas Enjuiciadas'!I16)/('Personas Enjuiciadas'!N16+'Personas Enjuiciadas'!P16),"-")</f>
        <v>0.65367965367965364</v>
      </c>
      <c r="E16" s="11">
        <f>+IF(('Personas Enjuiciadas'!O16+'Personas Enjuiciadas'!Q16)&gt;0,('Personas Enjuiciadas'!E16+'Personas Enjuiciadas'!J16)/('Personas Enjuiciadas'!O16+'Personas Enjuiciadas'!Q16),"-")</f>
        <v>0.58974358974358976</v>
      </c>
    </row>
    <row r="17" spans="2:5" ht="20.100000000000001" customHeight="1" thickBot="1" x14ac:dyDescent="0.25">
      <c r="B17" s="4" t="s">
        <v>12</v>
      </c>
      <c r="C17" s="11">
        <f>+IF('Personas Enjuiciadas'!M17&gt;0,('Personas Enjuiciadas'!D17+'Personas Enjuiciadas'!E17+'Personas Enjuiciadas'!I17+'Personas Enjuiciadas'!J17)/'Personas Enjuiciadas'!M17,"-")</f>
        <v>0.61281337047353757</v>
      </c>
      <c r="D17" s="11">
        <f>+IF(('Personas Enjuiciadas'!N17+'Personas Enjuiciadas'!P17)&gt;0,('Personas Enjuiciadas'!D17+'Personas Enjuiciadas'!I17)/('Personas Enjuiciadas'!N17+'Personas Enjuiciadas'!P17),"-")</f>
        <v>0.61509900990099009</v>
      </c>
      <c r="E17" s="11">
        <f>+IF(('Personas Enjuiciadas'!O17+'Personas Enjuiciadas'!Q17)&gt;0,('Personas Enjuiciadas'!E17+'Personas Enjuiciadas'!J17)/('Personas Enjuiciadas'!O17+'Personas Enjuiciadas'!Q17),"-")</f>
        <v>0.60594795539033453</v>
      </c>
    </row>
    <row r="18" spans="2:5" ht="20.100000000000001" customHeight="1" thickBot="1" x14ac:dyDescent="0.25">
      <c r="B18" s="4" t="s">
        <v>13</v>
      </c>
      <c r="C18" s="11">
        <f>+IF('Personas Enjuiciadas'!M18&gt;0,('Personas Enjuiciadas'!D18+'Personas Enjuiciadas'!E18+'Personas Enjuiciadas'!I18+'Personas Enjuiciadas'!J18)/'Personas Enjuiciadas'!M18,"-")</f>
        <v>0.55060352831940573</v>
      </c>
      <c r="D18" s="11">
        <f>+IF(('Personas Enjuiciadas'!N18+'Personas Enjuiciadas'!P18)&gt;0,('Personas Enjuiciadas'!D18+'Personas Enjuiciadas'!I18)/('Personas Enjuiciadas'!N18+'Personas Enjuiciadas'!P18),"-")</f>
        <v>0.54557640750670244</v>
      </c>
      <c r="E18" s="11">
        <f>+IF(('Personas Enjuiciadas'!O18+'Personas Enjuiciadas'!Q18)&gt;0,('Personas Enjuiciadas'!E18+'Personas Enjuiciadas'!J18)/('Personas Enjuiciadas'!O18+'Personas Enjuiciadas'!Q18),"-")</f>
        <v>0.5619335347432024</v>
      </c>
    </row>
    <row r="19" spans="2:5" ht="20.100000000000001" customHeight="1" thickBot="1" x14ac:dyDescent="0.25">
      <c r="B19" s="4" t="s">
        <v>14</v>
      </c>
      <c r="C19" s="11">
        <f>+IF('Personas Enjuiciadas'!M19&gt;0,('Personas Enjuiciadas'!D19+'Personas Enjuiciadas'!E19+'Personas Enjuiciadas'!I19+'Personas Enjuiciadas'!J19)/'Personas Enjuiciadas'!M19,"-")</f>
        <v>0.46840579710144925</v>
      </c>
      <c r="D19" s="11">
        <f>+IF(('Personas Enjuiciadas'!N19+'Personas Enjuiciadas'!P19)&gt;0,('Personas Enjuiciadas'!D19+'Personas Enjuiciadas'!I19)/('Personas Enjuiciadas'!N19+'Personas Enjuiciadas'!P19),"-")</f>
        <v>0.46334758704948076</v>
      </c>
      <c r="E19" s="11">
        <f>+IF(('Personas Enjuiciadas'!O19+'Personas Enjuiciadas'!Q19)&gt;0,('Personas Enjuiciadas'!E19+'Personas Enjuiciadas'!J19)/('Personas Enjuiciadas'!O19+'Personas Enjuiciadas'!Q19),"-")</f>
        <v>0.47711730668069435</v>
      </c>
    </row>
    <row r="20" spans="2:5" ht="20.100000000000001" customHeight="1" thickBot="1" x14ac:dyDescent="0.25">
      <c r="B20" s="4" t="s">
        <v>15</v>
      </c>
      <c r="C20" s="11">
        <f>+IF('Personas Enjuiciadas'!M20&gt;0,('Personas Enjuiciadas'!D20+'Personas Enjuiciadas'!E20+'Personas Enjuiciadas'!I20+'Personas Enjuiciadas'!J20)/'Personas Enjuiciadas'!M20,"-")</f>
        <v>0.59882791688865211</v>
      </c>
      <c r="D20" s="11">
        <f>+IF(('Personas Enjuiciadas'!N20+'Personas Enjuiciadas'!P20)&gt;0,('Personas Enjuiciadas'!D20+'Personas Enjuiciadas'!I20)/('Personas Enjuiciadas'!N20+'Personas Enjuiciadas'!P20),"-")</f>
        <v>0.59325319891430783</v>
      </c>
      <c r="E20" s="11">
        <f>+IF(('Personas Enjuiciadas'!O20+'Personas Enjuiciadas'!Q20)&gt;0,('Personas Enjuiciadas'!E20+'Personas Enjuiciadas'!J20)/('Personas Enjuiciadas'!O20+'Personas Enjuiciadas'!Q20),"-")</f>
        <v>0.61106382978723406</v>
      </c>
    </row>
    <row r="21" spans="2:5" ht="20.100000000000001" customHeight="1" thickBot="1" x14ac:dyDescent="0.25">
      <c r="B21" s="4" t="s">
        <v>16</v>
      </c>
      <c r="C21" s="11">
        <f>+IF('Personas Enjuiciadas'!M21&gt;0,('Personas Enjuiciadas'!D21+'Personas Enjuiciadas'!E21+'Personas Enjuiciadas'!I21+'Personas Enjuiciadas'!J21)/'Personas Enjuiciadas'!M21,"-")</f>
        <v>0.82134570765661252</v>
      </c>
      <c r="D21" s="11">
        <f>+IF(('Personas Enjuiciadas'!N21+'Personas Enjuiciadas'!P21)&gt;0,('Personas Enjuiciadas'!D21+'Personas Enjuiciadas'!I21)/('Personas Enjuiciadas'!N21+'Personas Enjuiciadas'!P21),"-")</f>
        <v>0.82367758186397988</v>
      </c>
      <c r="E21" s="11">
        <f>+IF(('Personas Enjuiciadas'!O21+'Personas Enjuiciadas'!Q21)&gt;0,('Personas Enjuiciadas'!E21+'Personas Enjuiciadas'!J21)/('Personas Enjuiciadas'!O21+'Personas Enjuiciadas'!Q21),"-")</f>
        <v>0.79411764705882348</v>
      </c>
    </row>
    <row r="22" spans="2:5" ht="20.100000000000001" customHeight="1" thickBot="1" x14ac:dyDescent="0.25">
      <c r="B22" s="4" t="s">
        <v>17</v>
      </c>
      <c r="C22" s="11">
        <f>+IF('Personas Enjuiciadas'!M22&gt;0,('Personas Enjuiciadas'!D22+'Personas Enjuiciadas'!E22+'Personas Enjuiciadas'!I22+'Personas Enjuiciadas'!J22)/'Personas Enjuiciadas'!M22,"-")</f>
        <v>0.70745098039215681</v>
      </c>
      <c r="D22" s="11">
        <f>+IF(('Personas Enjuiciadas'!N22+'Personas Enjuiciadas'!P22)&gt;0,('Personas Enjuiciadas'!D22+'Personas Enjuiciadas'!I22)/('Personas Enjuiciadas'!N22+'Personas Enjuiciadas'!P22),"-")</f>
        <v>0.70373746581586138</v>
      </c>
      <c r="E22" s="11">
        <f>+IF(('Personas Enjuiciadas'!O22+'Personas Enjuiciadas'!Q22)&gt;0,('Personas Enjuiciadas'!E22+'Personas Enjuiciadas'!J22)/('Personas Enjuiciadas'!O22+'Personas Enjuiciadas'!Q22),"-")</f>
        <v>0.7303370786516854</v>
      </c>
    </row>
    <row r="23" spans="2:5" ht="20.100000000000001" customHeight="1" thickBot="1" x14ac:dyDescent="0.25">
      <c r="B23" s="4" t="s">
        <v>18</v>
      </c>
      <c r="C23" s="11">
        <f>+IF('Personas Enjuiciadas'!M23&gt;0,('Personas Enjuiciadas'!D23+'Personas Enjuiciadas'!E23+'Personas Enjuiciadas'!I23+'Personas Enjuiciadas'!J23)/'Personas Enjuiciadas'!M23,"-")</f>
        <v>0.54404044332101886</v>
      </c>
      <c r="D23" s="11">
        <f>+IF(('Personas Enjuiciadas'!N23+'Personas Enjuiciadas'!P23)&gt;0,('Personas Enjuiciadas'!D23+'Personas Enjuiciadas'!I23)/('Personas Enjuiciadas'!N23+'Personas Enjuiciadas'!P23),"-")</f>
        <v>0.55083360575351425</v>
      </c>
      <c r="E23" s="11">
        <f>+IF(('Personas Enjuiciadas'!O23+'Personas Enjuiciadas'!Q23)&gt;0,('Personas Enjuiciadas'!E23+'Personas Enjuiciadas'!J23)/('Personas Enjuiciadas'!O23+'Personas Enjuiciadas'!Q23),"-")</f>
        <v>0.53406909788867563</v>
      </c>
    </row>
    <row r="24" spans="2:5" ht="20.100000000000001" customHeight="1" thickBot="1" x14ac:dyDescent="0.25">
      <c r="B24" s="4" t="s">
        <v>19</v>
      </c>
      <c r="C24" s="11">
        <f>+IF('Personas Enjuiciadas'!M24&gt;0,('Personas Enjuiciadas'!D24+'Personas Enjuiciadas'!E24+'Personas Enjuiciadas'!I24+'Personas Enjuiciadas'!J24)/'Personas Enjuiciadas'!M24,"-")</f>
        <v>0.59333333333333338</v>
      </c>
      <c r="D24" s="11">
        <f>+IF(('Personas Enjuiciadas'!N24+'Personas Enjuiciadas'!P24)&gt;0,('Personas Enjuiciadas'!D24+'Personas Enjuiciadas'!I24)/('Personas Enjuiciadas'!N24+'Personas Enjuiciadas'!P24),"-")</f>
        <v>0.60364464692482911</v>
      </c>
      <c r="E24" s="11">
        <f>+IF(('Personas Enjuiciadas'!O24+'Personas Enjuiciadas'!Q24)&gt;0,('Personas Enjuiciadas'!E24+'Personas Enjuiciadas'!J24)/('Personas Enjuiciadas'!O24+'Personas Enjuiciadas'!Q24),"-")</f>
        <v>0.5787781350482315</v>
      </c>
    </row>
    <row r="25" spans="2:5" ht="20.100000000000001" customHeight="1" thickBot="1" x14ac:dyDescent="0.25">
      <c r="B25" s="4" t="s">
        <v>20</v>
      </c>
      <c r="C25" s="11">
        <f>+IF('Personas Enjuiciadas'!M25&gt;0,('Personas Enjuiciadas'!D25+'Personas Enjuiciadas'!E25+'Personas Enjuiciadas'!I25+'Personas Enjuiciadas'!J25)/'Personas Enjuiciadas'!M25,"-")</f>
        <v>0.81196581196581197</v>
      </c>
      <c r="D25" s="11">
        <f>+IF(('Personas Enjuiciadas'!N25+'Personas Enjuiciadas'!P25)&gt;0,('Personas Enjuiciadas'!D25+'Personas Enjuiciadas'!I25)/('Personas Enjuiciadas'!N25+'Personas Enjuiciadas'!P25),"-")</f>
        <v>0.8125</v>
      </c>
      <c r="E25" s="11">
        <f>+IF(('Personas Enjuiciadas'!O25+'Personas Enjuiciadas'!Q25)&gt;0,('Personas Enjuiciadas'!E25+'Personas Enjuiciadas'!J25)/('Personas Enjuiciadas'!O25+'Personas Enjuiciadas'!Q25),"-")</f>
        <v>0.81132075471698117</v>
      </c>
    </row>
    <row r="26" spans="2:5" ht="20.100000000000001" customHeight="1" thickBot="1" x14ac:dyDescent="0.25">
      <c r="B26" s="5" t="s">
        <v>21</v>
      </c>
      <c r="C26" s="11">
        <f>+IF('Personas Enjuiciadas'!M26&gt;0,('Personas Enjuiciadas'!D26+'Personas Enjuiciadas'!E26+'Personas Enjuiciadas'!I26+'Personas Enjuiciadas'!J26)/'Personas Enjuiciadas'!M26,"-")</f>
        <v>0.71768707482993199</v>
      </c>
      <c r="D26" s="11">
        <f>+IF(('Personas Enjuiciadas'!N26+'Personas Enjuiciadas'!P26)&gt;0,('Personas Enjuiciadas'!D26+'Personas Enjuiciadas'!I26)/('Personas Enjuiciadas'!N26+'Personas Enjuiciadas'!P26),"-")</f>
        <v>0.71186440677966101</v>
      </c>
      <c r="E26" s="11">
        <f>+IF(('Personas Enjuiciadas'!O26+'Personas Enjuiciadas'!Q26)&gt;0,('Personas Enjuiciadas'!E26+'Personas Enjuiciadas'!J26)/('Personas Enjuiciadas'!O26+'Personas Enjuiciadas'!Q26),"-")</f>
        <v>0.72649572649572647</v>
      </c>
    </row>
    <row r="27" spans="2:5" ht="20.100000000000001" customHeight="1" thickBot="1" x14ac:dyDescent="0.25">
      <c r="B27" s="6" t="s">
        <v>22</v>
      </c>
      <c r="C27" s="11">
        <f>+IF('Personas Enjuiciadas'!M27&gt;0,('Personas Enjuiciadas'!D27+'Personas Enjuiciadas'!E27+'Personas Enjuiciadas'!I27+'Personas Enjuiciadas'!J27)/'Personas Enjuiciadas'!M27,"-")</f>
        <v>0.59558823529411764</v>
      </c>
      <c r="D27" s="11">
        <f>+IF(('Personas Enjuiciadas'!N27+'Personas Enjuiciadas'!P27)&gt;0,('Personas Enjuiciadas'!D27+'Personas Enjuiciadas'!I27)/('Personas Enjuiciadas'!N27+'Personas Enjuiciadas'!P27),"-")</f>
        <v>0.59302325581395354</v>
      </c>
      <c r="E27" s="11">
        <f>+IF(('Personas Enjuiciadas'!O27+'Personas Enjuiciadas'!Q27)&gt;0,('Personas Enjuiciadas'!E27+'Personas Enjuiciadas'!J27)/('Personas Enjuiciadas'!O27+'Personas Enjuiciadas'!Q27),"-")</f>
        <v>0.6</v>
      </c>
    </row>
    <row r="28" spans="2:5" ht="20.100000000000001" customHeight="1" thickBot="1" x14ac:dyDescent="0.25">
      <c r="B28" s="7" t="s">
        <v>23</v>
      </c>
      <c r="C28" s="10">
        <f>+IF('Personas Enjuiciadas'!M28&gt;0,('Personas Enjuiciadas'!D28+'Personas Enjuiciadas'!E28+'Personas Enjuiciadas'!I28+'Personas Enjuiciadas'!J28)/'Personas Enjuiciadas'!M28,"-")</f>
        <v>0.57318637933870697</v>
      </c>
      <c r="D28" s="10">
        <f>+IF(('Personas Enjuiciadas'!N28+'Personas Enjuiciadas'!P28)&gt;0,('Personas Enjuiciadas'!D28+'Personas Enjuiciadas'!I28)/('Personas Enjuiciadas'!N28+'Personas Enjuiciadas'!P28),"-")</f>
        <v>0.57355591387650573</v>
      </c>
      <c r="E28" s="10">
        <f>+IF(('Personas Enjuiciadas'!O28+'Personas Enjuiciadas'!Q28)&gt;0,('Personas Enjuiciadas'!E28+'Personas Enjuiciadas'!J28)/('Personas Enjuiciadas'!O28+'Personas Enjuiciadas'!Q28),"-")</f>
        <v>0.57234933934901711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E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3.125" customWidth="1"/>
    <col min="19" max="19" width="12.125" customWidth="1"/>
  </cols>
  <sheetData>
    <row r="9" spans="2:5" ht="44.25" customHeight="1" thickBot="1" x14ac:dyDescent="0.25">
      <c r="C9" s="19" t="s">
        <v>58</v>
      </c>
      <c r="D9" s="19"/>
      <c r="E9" s="19"/>
    </row>
    <row r="10" spans="2:5" ht="44.25" customHeight="1" thickBot="1" x14ac:dyDescent="0.25">
      <c r="C10" s="8" t="s">
        <v>55</v>
      </c>
      <c r="D10" s="8" t="s">
        <v>56</v>
      </c>
      <c r="E10" s="8" t="s">
        <v>57</v>
      </c>
    </row>
    <row r="11" spans="2:5" ht="20.100000000000001" customHeight="1" thickBot="1" x14ac:dyDescent="0.25">
      <c r="B11" s="3" t="s">
        <v>6</v>
      </c>
      <c r="C11" s="15">
        <v>126</v>
      </c>
      <c r="D11" s="15">
        <v>0</v>
      </c>
      <c r="E11" s="15">
        <v>213</v>
      </c>
    </row>
    <row r="12" spans="2:5" ht="20.100000000000001" customHeight="1" thickBot="1" x14ac:dyDescent="0.25">
      <c r="B12" s="4" t="s">
        <v>7</v>
      </c>
      <c r="C12" s="16">
        <v>15</v>
      </c>
      <c r="D12" s="16">
        <v>0</v>
      </c>
      <c r="E12" s="16">
        <v>11</v>
      </c>
    </row>
    <row r="13" spans="2:5" ht="20.100000000000001" customHeight="1" thickBot="1" x14ac:dyDescent="0.25">
      <c r="B13" s="4" t="s">
        <v>8</v>
      </c>
      <c r="C13" s="16">
        <v>62</v>
      </c>
      <c r="D13" s="16">
        <v>0</v>
      </c>
      <c r="E13" s="16">
        <v>45</v>
      </c>
    </row>
    <row r="14" spans="2:5" ht="20.100000000000001" customHeight="1" thickBot="1" x14ac:dyDescent="0.25">
      <c r="B14" s="4" t="s">
        <v>9</v>
      </c>
      <c r="C14" s="16">
        <v>80</v>
      </c>
      <c r="D14" s="16">
        <v>0</v>
      </c>
      <c r="E14" s="16">
        <v>126</v>
      </c>
    </row>
    <row r="15" spans="2:5" ht="20.100000000000001" customHeight="1" thickBot="1" x14ac:dyDescent="0.25">
      <c r="B15" s="4" t="s">
        <v>10</v>
      </c>
      <c r="C15" s="16">
        <v>1</v>
      </c>
      <c r="D15" s="16">
        <v>0</v>
      </c>
      <c r="E15" s="16">
        <v>8</v>
      </c>
    </row>
    <row r="16" spans="2:5" ht="20.100000000000001" customHeight="1" thickBot="1" x14ac:dyDescent="0.25">
      <c r="B16" s="4" t="s">
        <v>11</v>
      </c>
      <c r="C16" s="16">
        <v>30</v>
      </c>
      <c r="D16" s="16">
        <v>0</v>
      </c>
      <c r="E16" s="16">
        <v>66</v>
      </c>
    </row>
    <row r="17" spans="2:5" ht="20.100000000000001" customHeight="1" thickBot="1" x14ac:dyDescent="0.25">
      <c r="B17" s="4" t="s">
        <v>12</v>
      </c>
      <c r="C17" s="16">
        <v>62</v>
      </c>
      <c r="D17" s="16">
        <v>0</v>
      </c>
      <c r="E17" s="16">
        <v>33</v>
      </c>
    </row>
    <row r="18" spans="2:5" ht="20.100000000000001" customHeight="1" thickBot="1" x14ac:dyDescent="0.25">
      <c r="B18" s="4" t="s">
        <v>13</v>
      </c>
      <c r="C18" s="16">
        <v>51</v>
      </c>
      <c r="D18" s="16">
        <v>0</v>
      </c>
      <c r="E18" s="16">
        <v>37</v>
      </c>
    </row>
    <row r="19" spans="2:5" ht="20.100000000000001" customHeight="1" thickBot="1" x14ac:dyDescent="0.25">
      <c r="B19" s="4" t="s">
        <v>14</v>
      </c>
      <c r="C19" s="16">
        <v>130</v>
      </c>
      <c r="D19" s="16">
        <v>0</v>
      </c>
      <c r="E19" s="16">
        <v>152</v>
      </c>
    </row>
    <row r="20" spans="2:5" ht="20.100000000000001" customHeight="1" thickBot="1" x14ac:dyDescent="0.25">
      <c r="B20" s="4" t="s">
        <v>15</v>
      </c>
      <c r="C20" s="16">
        <v>147</v>
      </c>
      <c r="D20" s="16">
        <v>0</v>
      </c>
      <c r="E20" s="16">
        <v>239</v>
      </c>
    </row>
    <row r="21" spans="2:5" ht="20.100000000000001" customHeight="1" thickBot="1" x14ac:dyDescent="0.25">
      <c r="B21" s="4" t="s">
        <v>16</v>
      </c>
      <c r="C21" s="16">
        <v>51</v>
      </c>
      <c r="D21" s="16">
        <v>0</v>
      </c>
      <c r="E21" s="16">
        <v>32</v>
      </c>
    </row>
    <row r="22" spans="2:5" ht="20.100000000000001" customHeight="1" thickBot="1" x14ac:dyDescent="0.25">
      <c r="B22" s="4" t="s">
        <v>17</v>
      </c>
      <c r="C22" s="16">
        <v>60</v>
      </c>
      <c r="D22" s="16">
        <v>0</v>
      </c>
      <c r="E22" s="16">
        <v>28</v>
      </c>
    </row>
    <row r="23" spans="2:5" ht="20.100000000000001" customHeight="1" thickBot="1" x14ac:dyDescent="0.25">
      <c r="B23" s="4" t="s">
        <v>18</v>
      </c>
      <c r="C23" s="16">
        <v>49</v>
      </c>
      <c r="D23" s="16">
        <v>0</v>
      </c>
      <c r="E23" s="16">
        <v>27</v>
      </c>
    </row>
    <row r="24" spans="2:5" ht="20.100000000000001" customHeight="1" thickBot="1" x14ac:dyDescent="0.25">
      <c r="B24" s="4" t="s">
        <v>19</v>
      </c>
      <c r="C24" s="16">
        <v>24</v>
      </c>
      <c r="D24" s="16">
        <v>0</v>
      </c>
      <c r="E24" s="16">
        <v>69</v>
      </c>
    </row>
    <row r="25" spans="2:5" ht="20.100000000000001" customHeight="1" thickBot="1" x14ac:dyDescent="0.25">
      <c r="B25" s="4" t="s">
        <v>20</v>
      </c>
      <c r="C25" s="16">
        <v>0</v>
      </c>
      <c r="D25" s="16">
        <v>0</v>
      </c>
      <c r="E25" s="16">
        <v>0</v>
      </c>
    </row>
    <row r="26" spans="2:5" ht="20.100000000000001" customHeight="1" thickBot="1" x14ac:dyDescent="0.25">
      <c r="B26" s="5" t="s">
        <v>21</v>
      </c>
      <c r="C26" s="16">
        <v>101</v>
      </c>
      <c r="D26" s="16">
        <v>0</v>
      </c>
      <c r="E26" s="16">
        <v>108</v>
      </c>
    </row>
    <row r="27" spans="2:5" ht="20.100000000000001" customHeight="1" thickBot="1" x14ac:dyDescent="0.25">
      <c r="B27" s="6" t="s">
        <v>22</v>
      </c>
      <c r="C27" s="17">
        <v>12</v>
      </c>
      <c r="D27" s="17">
        <v>0</v>
      </c>
      <c r="E27" s="17">
        <v>0</v>
      </c>
    </row>
    <row r="28" spans="2:5" ht="20.100000000000001" customHeight="1" thickBot="1" x14ac:dyDescent="0.25">
      <c r="B28" s="7" t="s">
        <v>23</v>
      </c>
      <c r="C28" s="9">
        <f>SUM(C11:C27)</f>
        <v>1001</v>
      </c>
      <c r="D28" s="9">
        <f t="shared" ref="D28:E28" si="0">SUM(D11:D27)</f>
        <v>0</v>
      </c>
      <c r="E28" s="9">
        <f t="shared" si="0"/>
        <v>1194</v>
      </c>
    </row>
    <row r="29" spans="2:5" x14ac:dyDescent="0.2">
      <c r="C29" s="14"/>
      <c r="D29" s="14"/>
      <c r="E29" s="14"/>
    </row>
  </sheetData>
  <mergeCells count="1">
    <mergeCell ref="C9:E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G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7" width="20.625" customWidth="1"/>
    <col min="19" max="19" width="12" customWidth="1"/>
  </cols>
  <sheetData>
    <row r="9" spans="2:7" ht="44.25" customHeight="1" thickBot="1" x14ac:dyDescent="0.25">
      <c r="C9" s="19" t="s">
        <v>5</v>
      </c>
      <c r="D9" s="19"/>
      <c r="E9" s="19"/>
      <c r="F9" s="19"/>
      <c r="G9" s="19"/>
    </row>
    <row r="10" spans="2:7" ht="44.25" customHeight="1" thickBot="1" x14ac:dyDescent="0.25">
      <c r="C10" s="28" t="s">
        <v>68</v>
      </c>
      <c r="D10" s="30"/>
      <c r="E10" s="30"/>
      <c r="F10" s="28" t="s">
        <v>60</v>
      </c>
      <c r="G10" s="28" t="s">
        <v>61</v>
      </c>
    </row>
    <row r="11" spans="2:7" ht="33" customHeight="1" thickBot="1" x14ac:dyDescent="0.25">
      <c r="C11" s="12" t="s">
        <v>59</v>
      </c>
      <c r="D11" s="12" t="s">
        <v>62</v>
      </c>
      <c r="E11" s="13" t="s">
        <v>63</v>
      </c>
      <c r="F11" s="29"/>
      <c r="G11" s="29"/>
    </row>
    <row r="12" spans="2:7" ht="20.100000000000001" customHeight="1" thickBot="1" x14ac:dyDescent="0.25">
      <c r="B12" s="3" t="s">
        <v>6</v>
      </c>
      <c r="C12" s="15">
        <v>1900</v>
      </c>
      <c r="D12" s="15">
        <v>1491</v>
      </c>
      <c r="E12" s="15">
        <v>2962</v>
      </c>
      <c r="F12" s="15">
        <v>96</v>
      </c>
      <c r="G12" s="15">
        <v>92</v>
      </c>
    </row>
    <row r="13" spans="2:7" ht="20.100000000000001" customHeight="1" thickBot="1" x14ac:dyDescent="0.25">
      <c r="B13" s="4" t="s">
        <v>7</v>
      </c>
      <c r="C13" s="16">
        <v>310</v>
      </c>
      <c r="D13" s="16">
        <v>223</v>
      </c>
      <c r="E13" s="16">
        <v>234</v>
      </c>
      <c r="F13" s="16">
        <v>19</v>
      </c>
      <c r="G13" s="16">
        <v>1</v>
      </c>
    </row>
    <row r="14" spans="2:7" ht="20.100000000000001" customHeight="1" thickBot="1" x14ac:dyDescent="0.25">
      <c r="B14" s="4" t="s">
        <v>8</v>
      </c>
      <c r="C14" s="16">
        <v>215</v>
      </c>
      <c r="D14" s="16">
        <v>170</v>
      </c>
      <c r="E14" s="16">
        <v>221</v>
      </c>
      <c r="F14" s="16">
        <v>0</v>
      </c>
      <c r="G14" s="16">
        <v>19</v>
      </c>
    </row>
    <row r="15" spans="2:7" ht="20.100000000000001" customHeight="1" thickBot="1" x14ac:dyDescent="0.25">
      <c r="B15" s="4" t="s">
        <v>9</v>
      </c>
      <c r="C15" s="16">
        <v>556</v>
      </c>
      <c r="D15" s="16">
        <v>178</v>
      </c>
      <c r="E15" s="16">
        <v>276</v>
      </c>
      <c r="F15" s="16">
        <v>6</v>
      </c>
      <c r="G15" s="16">
        <v>14</v>
      </c>
    </row>
    <row r="16" spans="2:7" ht="20.100000000000001" customHeight="1" thickBot="1" x14ac:dyDescent="0.25">
      <c r="B16" s="4" t="s">
        <v>10</v>
      </c>
      <c r="C16" s="16">
        <v>302</v>
      </c>
      <c r="D16" s="16">
        <v>207</v>
      </c>
      <c r="E16" s="16">
        <v>378</v>
      </c>
      <c r="F16" s="16">
        <v>26</v>
      </c>
      <c r="G16" s="16">
        <v>45</v>
      </c>
    </row>
    <row r="17" spans="2:7" ht="20.100000000000001" customHeight="1" thickBot="1" x14ac:dyDescent="0.25">
      <c r="B17" s="4" t="s">
        <v>11</v>
      </c>
      <c r="C17" s="16">
        <v>107</v>
      </c>
      <c r="D17" s="16">
        <v>90</v>
      </c>
      <c r="E17" s="16">
        <v>112</v>
      </c>
      <c r="F17" s="16">
        <v>0</v>
      </c>
      <c r="G17" s="16">
        <v>1</v>
      </c>
    </row>
    <row r="18" spans="2:7" ht="20.100000000000001" customHeight="1" thickBot="1" x14ac:dyDescent="0.25">
      <c r="B18" s="4" t="s">
        <v>12</v>
      </c>
      <c r="C18" s="16">
        <v>380</v>
      </c>
      <c r="D18" s="16">
        <v>280</v>
      </c>
      <c r="E18" s="16">
        <v>403</v>
      </c>
      <c r="F18" s="16">
        <v>5</v>
      </c>
      <c r="G18" s="16">
        <v>14</v>
      </c>
    </row>
    <row r="19" spans="2:7" ht="20.100000000000001" customHeight="1" thickBot="1" x14ac:dyDescent="0.25">
      <c r="B19" s="4" t="s">
        <v>13</v>
      </c>
      <c r="C19" s="16">
        <v>254</v>
      </c>
      <c r="D19" s="16">
        <v>332</v>
      </c>
      <c r="E19" s="16">
        <v>464</v>
      </c>
      <c r="F19" s="16">
        <v>13</v>
      </c>
      <c r="G19" s="16">
        <v>38</v>
      </c>
    </row>
    <row r="20" spans="2:7" ht="20.100000000000001" customHeight="1" thickBot="1" x14ac:dyDescent="0.25">
      <c r="B20" s="4" t="s">
        <v>14</v>
      </c>
      <c r="C20" s="16">
        <v>1252</v>
      </c>
      <c r="D20" s="16">
        <v>1162</v>
      </c>
      <c r="E20" s="16">
        <v>2718</v>
      </c>
      <c r="F20" s="16">
        <v>140</v>
      </c>
      <c r="G20" s="16">
        <v>51</v>
      </c>
    </row>
    <row r="21" spans="2:7" ht="20.100000000000001" customHeight="1" thickBot="1" x14ac:dyDescent="0.25">
      <c r="B21" s="4" t="s">
        <v>15</v>
      </c>
      <c r="C21" s="16">
        <v>1368</v>
      </c>
      <c r="D21" s="16">
        <v>874</v>
      </c>
      <c r="E21" s="16">
        <v>1478</v>
      </c>
      <c r="F21" s="16">
        <v>31</v>
      </c>
      <c r="G21" s="16">
        <v>89</v>
      </c>
    </row>
    <row r="22" spans="2:7" ht="20.100000000000001" customHeight="1" thickBot="1" x14ac:dyDescent="0.25">
      <c r="B22" s="4" t="s">
        <v>16</v>
      </c>
      <c r="C22" s="16">
        <v>272</v>
      </c>
      <c r="D22" s="16">
        <v>80</v>
      </c>
      <c r="E22" s="16">
        <v>74</v>
      </c>
      <c r="F22" s="16">
        <v>3</v>
      </c>
      <c r="G22" s="16">
        <v>11</v>
      </c>
    </row>
    <row r="23" spans="2:7" ht="20.100000000000001" customHeight="1" thickBot="1" x14ac:dyDescent="0.25">
      <c r="B23" s="4" t="s">
        <v>17</v>
      </c>
      <c r="C23" s="16">
        <v>496</v>
      </c>
      <c r="D23" s="16">
        <v>390</v>
      </c>
      <c r="E23" s="16">
        <v>367</v>
      </c>
      <c r="F23" s="16">
        <v>11</v>
      </c>
      <c r="G23" s="16">
        <v>44</v>
      </c>
    </row>
    <row r="24" spans="2:7" ht="20.100000000000001" customHeight="1" thickBot="1" x14ac:dyDescent="0.25">
      <c r="B24" s="4" t="s">
        <v>18</v>
      </c>
      <c r="C24" s="16">
        <v>1467</v>
      </c>
      <c r="D24" s="16">
        <v>1249</v>
      </c>
      <c r="E24" s="16">
        <v>2154</v>
      </c>
      <c r="F24" s="16">
        <v>143</v>
      </c>
      <c r="G24" s="16">
        <v>227</v>
      </c>
    </row>
    <row r="25" spans="2:7" ht="20.100000000000001" customHeight="1" thickBot="1" x14ac:dyDescent="0.25">
      <c r="B25" s="4" t="s">
        <v>19</v>
      </c>
      <c r="C25" s="16">
        <v>311</v>
      </c>
      <c r="D25" s="16">
        <v>133</v>
      </c>
      <c r="E25" s="16">
        <v>294</v>
      </c>
      <c r="F25" s="16">
        <v>1</v>
      </c>
      <c r="G25" s="16">
        <v>19</v>
      </c>
    </row>
    <row r="26" spans="2:7" ht="20.100000000000001" customHeight="1" thickBot="1" x14ac:dyDescent="0.25">
      <c r="B26" s="4" t="s">
        <v>20</v>
      </c>
      <c r="C26" s="16">
        <v>185</v>
      </c>
      <c r="D26" s="16">
        <v>100</v>
      </c>
      <c r="E26" s="16">
        <v>66</v>
      </c>
      <c r="F26" s="16">
        <v>0</v>
      </c>
      <c r="G26" s="16">
        <v>13</v>
      </c>
    </row>
    <row r="27" spans="2:7" ht="20.100000000000001" customHeight="1" thickBot="1" x14ac:dyDescent="0.25">
      <c r="B27" s="5" t="s">
        <v>21</v>
      </c>
      <c r="C27" s="16">
        <v>496</v>
      </c>
      <c r="D27" s="16">
        <v>337</v>
      </c>
      <c r="E27" s="16">
        <v>319</v>
      </c>
      <c r="F27" s="16">
        <v>33</v>
      </c>
      <c r="G27" s="16">
        <v>54</v>
      </c>
    </row>
    <row r="28" spans="2:7" ht="20.100000000000001" customHeight="1" thickBot="1" x14ac:dyDescent="0.25">
      <c r="B28" s="6" t="s">
        <v>22</v>
      </c>
      <c r="C28" s="17">
        <v>59</v>
      </c>
      <c r="D28" s="17">
        <v>22</v>
      </c>
      <c r="E28" s="17">
        <v>54</v>
      </c>
      <c r="F28" s="17">
        <v>0</v>
      </c>
      <c r="G28" s="17">
        <v>2</v>
      </c>
    </row>
    <row r="29" spans="2:7" ht="20.100000000000001" customHeight="1" thickBot="1" x14ac:dyDescent="0.25">
      <c r="B29" s="7" t="s">
        <v>23</v>
      </c>
      <c r="C29" s="9">
        <f>SUM(C12:C28)</f>
        <v>9930</v>
      </c>
      <c r="D29" s="9">
        <f t="shared" ref="D29:G29" si="0">SUM(D12:D28)</f>
        <v>7318</v>
      </c>
      <c r="E29" s="9">
        <f t="shared" si="0"/>
        <v>12574</v>
      </c>
      <c r="F29" s="9">
        <f t="shared" si="0"/>
        <v>527</v>
      </c>
      <c r="G29" s="9">
        <f t="shared" si="0"/>
        <v>734</v>
      </c>
    </row>
    <row r="30" spans="2:7" x14ac:dyDescent="0.2">
      <c r="C30" s="14"/>
      <c r="D30" s="14"/>
      <c r="E30" s="14"/>
      <c r="F30" s="14"/>
      <c r="G30" s="14"/>
    </row>
  </sheetData>
  <mergeCells count="4">
    <mergeCell ref="C9:G9"/>
    <mergeCell ref="F10:F11"/>
    <mergeCell ref="G10:G11"/>
    <mergeCell ref="C10:E10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Movimiento de Asuntos</vt:lpstr>
      <vt:lpstr>Renuncias</vt:lpstr>
      <vt:lpstr>Ejecutorias de los Penales</vt:lpstr>
      <vt:lpstr>Penales de Ejecutorias</vt:lpstr>
      <vt:lpstr>Personas Enjuiciadas</vt:lpstr>
      <vt:lpstr>Porcentaje Condenas</vt:lpstr>
      <vt:lpstr>Incumplimientos</vt:lpstr>
      <vt:lpstr>Terminación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2018-12-11T09:31:49Z</cp:lastPrinted>
  <dcterms:created xsi:type="dcterms:W3CDTF">2018-12-10T10:58:26Z</dcterms:created>
  <dcterms:modified xsi:type="dcterms:W3CDTF">2020-03-03T08:36:39Z</dcterms:modified>
</cp:coreProperties>
</file>